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5" yWindow="-15" windowWidth="19935" windowHeight="12150" tabRatio="926"/>
  </bookViews>
  <sheets>
    <sheet name="Лист1" sheetId="1" r:id="rId1"/>
  </sheets>
  <definedNames>
    <definedName name="_xlnm.Print_Area" localSheetId="0">Лист1!$B$1:$P$130</definedName>
  </definedNames>
  <calcPr calcId="162913"/>
</workbook>
</file>

<file path=xl/calcChain.xml><?xml version="1.0" encoding="utf-8"?>
<calcChain xmlns="http://schemas.openxmlformats.org/spreadsheetml/2006/main">
  <c r="P62" i="1" l="1"/>
  <c r="O62" i="1"/>
  <c r="N62" i="1"/>
  <c r="M62" i="1"/>
  <c r="L62" i="1"/>
  <c r="K62" i="1"/>
  <c r="J62" i="1"/>
  <c r="I62" i="1"/>
  <c r="H62" i="1"/>
  <c r="G62" i="1"/>
  <c r="F62" i="1"/>
  <c r="E62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F101" i="1"/>
  <c r="G101" i="1"/>
  <c r="H101" i="1"/>
  <c r="I101" i="1"/>
  <c r="J101" i="1"/>
  <c r="K101" i="1"/>
  <c r="L101" i="1"/>
  <c r="M101" i="1"/>
  <c r="N101" i="1"/>
  <c r="O101" i="1"/>
  <c r="P101" i="1"/>
  <c r="E101" i="1"/>
  <c r="F91" i="1"/>
  <c r="G91" i="1"/>
  <c r="H91" i="1"/>
  <c r="I91" i="1"/>
  <c r="J91" i="1"/>
  <c r="K91" i="1"/>
  <c r="L91" i="1"/>
  <c r="M91" i="1"/>
  <c r="N91" i="1"/>
  <c r="O91" i="1"/>
  <c r="P91" i="1"/>
  <c r="E91" i="1"/>
  <c r="F82" i="1"/>
  <c r="G82" i="1"/>
  <c r="H82" i="1"/>
  <c r="I82" i="1"/>
  <c r="J82" i="1"/>
  <c r="K82" i="1"/>
  <c r="L82" i="1"/>
  <c r="M82" i="1"/>
  <c r="N82" i="1"/>
  <c r="O82" i="1"/>
  <c r="P82" i="1"/>
  <c r="E82" i="1"/>
  <c r="F72" i="1"/>
  <c r="G72" i="1"/>
  <c r="H72" i="1"/>
  <c r="I72" i="1"/>
  <c r="J72" i="1"/>
  <c r="K72" i="1"/>
  <c r="L72" i="1"/>
  <c r="M72" i="1"/>
  <c r="N72" i="1"/>
  <c r="O72" i="1"/>
  <c r="P72" i="1"/>
  <c r="E72" i="1"/>
  <c r="F53" i="1"/>
  <c r="G53" i="1"/>
  <c r="H53" i="1"/>
  <c r="I53" i="1"/>
  <c r="J53" i="1"/>
  <c r="K53" i="1"/>
  <c r="L53" i="1"/>
  <c r="M53" i="1"/>
  <c r="N53" i="1"/>
  <c r="O53" i="1"/>
  <c r="P53" i="1"/>
  <c r="E53" i="1"/>
  <c r="F42" i="1"/>
  <c r="G42" i="1"/>
  <c r="H42" i="1"/>
  <c r="I42" i="1"/>
  <c r="J42" i="1"/>
  <c r="K42" i="1"/>
  <c r="L42" i="1"/>
  <c r="M42" i="1"/>
  <c r="N42" i="1"/>
  <c r="O42" i="1"/>
  <c r="P42" i="1"/>
  <c r="E42" i="1"/>
  <c r="F33" i="1"/>
  <c r="G33" i="1"/>
  <c r="H33" i="1"/>
  <c r="I33" i="1"/>
  <c r="J33" i="1"/>
  <c r="K33" i="1"/>
  <c r="L33" i="1"/>
  <c r="M33" i="1"/>
  <c r="N33" i="1"/>
  <c r="O33" i="1"/>
  <c r="P33" i="1"/>
  <c r="E33" i="1"/>
  <c r="F23" i="1"/>
  <c r="G23" i="1"/>
  <c r="H23" i="1"/>
  <c r="I23" i="1"/>
  <c r="J23" i="1"/>
  <c r="K23" i="1"/>
  <c r="L23" i="1"/>
  <c r="M23" i="1"/>
  <c r="N23" i="1"/>
  <c r="O23" i="1"/>
  <c r="P23" i="1"/>
  <c r="E23" i="1"/>
  <c r="F14" i="1"/>
  <c r="G14" i="1"/>
  <c r="H14" i="1"/>
  <c r="I14" i="1"/>
  <c r="J14" i="1"/>
  <c r="K14" i="1"/>
  <c r="L14" i="1"/>
  <c r="M14" i="1"/>
  <c r="N14" i="1"/>
  <c r="O14" i="1"/>
  <c r="P14" i="1"/>
  <c r="E14" i="1"/>
  <c r="F111" i="1" l="1"/>
  <c r="D125" i="1" s="1"/>
  <c r="J111" i="1"/>
  <c r="N111" i="1"/>
  <c r="E111" i="1"/>
  <c r="D124" i="1" s="1"/>
  <c r="I111" i="1"/>
  <c r="M111" i="1"/>
  <c r="P111" i="1"/>
  <c r="L111" i="1"/>
  <c r="H111" i="1"/>
  <c r="D127" i="1" s="1"/>
  <c r="G111" i="1"/>
  <c r="D126" i="1" s="1"/>
  <c r="K111" i="1"/>
  <c r="O111" i="1"/>
</calcChain>
</file>

<file path=xl/sharedStrings.xml><?xml version="1.0" encoding="utf-8"?>
<sst xmlns="http://schemas.openxmlformats.org/spreadsheetml/2006/main" count="225" uniqueCount="103">
  <si>
    <t>Наименование блюда</t>
  </si>
  <si>
    <t>Энергетическая ценность ккал.</t>
  </si>
  <si>
    <t>ЗАВТРАК</t>
  </si>
  <si>
    <t>1/150</t>
  </si>
  <si>
    <t>1/200</t>
  </si>
  <si>
    <t>Хлеб ржаной</t>
  </si>
  <si>
    <t xml:space="preserve">                                            Жиры-46 г.</t>
  </si>
  <si>
    <t xml:space="preserve">                                            Углеводы-195 г.</t>
  </si>
  <si>
    <t xml:space="preserve">                                            Энергетическая ценность-1375 ккал</t>
  </si>
  <si>
    <t xml:space="preserve">        Меню подготовил </t>
  </si>
  <si>
    <t>Меню подготовил:</t>
  </si>
  <si>
    <t>1/50</t>
  </si>
  <si>
    <t>Компот из сухофруктов</t>
  </si>
  <si>
    <t>Хлеб пшеничный 1 сорт</t>
  </si>
  <si>
    <t>1/30</t>
  </si>
  <si>
    <t>Хлеб пшеничный  1 сорт</t>
  </si>
  <si>
    <t>5 ДЕНЬ</t>
  </si>
  <si>
    <t>Химический состав:</t>
  </si>
  <si>
    <t>Средняя стоимость дня:</t>
  </si>
  <si>
    <t>Итого за завтрак</t>
  </si>
  <si>
    <t>Макароны отварные с маслом  сливочным крестьянским</t>
  </si>
  <si>
    <t>Бефстроганов из говядины</t>
  </si>
  <si>
    <t>Каша гречневая рассыпчатая</t>
  </si>
  <si>
    <t xml:space="preserve">Котлета из цыпленка бройлера </t>
  </si>
  <si>
    <t>Рис рассыпчатый</t>
  </si>
  <si>
    <t>День: понедельник</t>
  </si>
  <si>
    <t>Неделя: первая</t>
  </si>
  <si>
    <t>День: вторник</t>
  </si>
  <si>
    <t>День: среда</t>
  </si>
  <si>
    <t>День: четверг</t>
  </si>
  <si>
    <t>День: пятница</t>
  </si>
  <si>
    <t>Неделя: вторая</t>
  </si>
  <si>
    <t>Масса порции гр</t>
  </si>
  <si>
    <t>3</t>
  </si>
  <si>
    <t>Пищевые вещества (г)</t>
  </si>
  <si>
    <t>Витамины (мг)</t>
  </si>
  <si>
    <t xml:space="preserve">В </t>
  </si>
  <si>
    <t>С</t>
  </si>
  <si>
    <t>А</t>
  </si>
  <si>
    <t>Е</t>
  </si>
  <si>
    <t>Минеральные вещества (мг)</t>
  </si>
  <si>
    <t>Ca</t>
  </si>
  <si>
    <t>P</t>
  </si>
  <si>
    <t>Mg</t>
  </si>
  <si>
    <t>Pe</t>
  </si>
  <si>
    <t>Б</t>
  </si>
  <si>
    <t>Ж</t>
  </si>
  <si>
    <t>У</t>
  </si>
  <si>
    <t xml:space="preserve"> </t>
  </si>
  <si>
    <t>Белки</t>
  </si>
  <si>
    <t>Жиры</t>
  </si>
  <si>
    <t>Углеводы</t>
  </si>
  <si>
    <t xml:space="preserve">Энергетическая ценность </t>
  </si>
  <si>
    <t>№ рец. Сб. 2016 г.</t>
  </si>
  <si>
    <t>Техник- технолог МКУ "Центр по ОУО"</t>
  </si>
  <si>
    <t>Шницель рыбный</t>
  </si>
  <si>
    <t>Помидоры свежие (соленые) в нарезке</t>
  </si>
  <si>
    <t>Каша ячневая вязкая</t>
  </si>
  <si>
    <t xml:space="preserve">Тефтели из мяса цыпленка бройлера в соусе сметанном с томатом </t>
  </si>
  <si>
    <t>1/60</t>
  </si>
  <si>
    <t>Пюре картофельное( при наличии оборудования)</t>
  </si>
  <si>
    <t>1/90</t>
  </si>
  <si>
    <t>Овощное рагу</t>
  </si>
  <si>
    <t>2/50</t>
  </si>
  <si>
    <t>Сок яблочный</t>
  </si>
  <si>
    <t>Гуляш из отварного мяса цыпленка бройлера</t>
  </si>
  <si>
    <t>100/50</t>
  </si>
  <si>
    <t>Мясо цыпленка бройлера, тушенное в соусе красном</t>
  </si>
  <si>
    <t>Свекла тушеная</t>
  </si>
  <si>
    <t>Л.С. Труханова</t>
  </si>
  <si>
    <t>Чай с сахаром и лимоном</t>
  </si>
  <si>
    <t>200/15/7</t>
  </si>
  <si>
    <t>150/7</t>
  </si>
  <si>
    <t xml:space="preserve">Напиток кофейный </t>
  </si>
  <si>
    <t>200/10/10</t>
  </si>
  <si>
    <t>Яблоко свежее</t>
  </si>
  <si>
    <t>100</t>
  </si>
  <si>
    <t>Чай с сахаром</t>
  </si>
  <si>
    <t>200/15</t>
  </si>
  <si>
    <t>90/150</t>
  </si>
  <si>
    <t>Голубцы ленивые из мяса говядины</t>
  </si>
  <si>
    <t>Кофейный напиток</t>
  </si>
  <si>
    <t>Огурцы свежие(соленые) в нарезке</t>
  </si>
  <si>
    <t>520</t>
  </si>
  <si>
    <t>530</t>
  </si>
  <si>
    <t>580</t>
  </si>
  <si>
    <t>655</t>
  </si>
  <si>
    <t>680</t>
  </si>
  <si>
    <t>670</t>
  </si>
  <si>
    <t>1 шт</t>
  </si>
  <si>
    <t xml:space="preserve">Яблоко калибрированное </t>
  </si>
  <si>
    <t>90/70</t>
  </si>
  <si>
    <t>750</t>
  </si>
  <si>
    <t>Итого за 10 дней</t>
  </si>
  <si>
    <t>5965</t>
  </si>
  <si>
    <t xml:space="preserve">Пром </t>
  </si>
  <si>
    <t>63,61</t>
  </si>
  <si>
    <t>День: суббота</t>
  </si>
  <si>
    <t>Вареники ленивые с маслом  слв."Крестьянское" и сахаром</t>
  </si>
  <si>
    <t>Биточки из   цыпленка-бройлера</t>
  </si>
  <si>
    <t>Рыба</t>
  </si>
  <si>
    <t>Биточки из  цыпленка-бройлера</t>
  </si>
  <si>
    <t>Сыр" Российский"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</si>
</sst>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0"/>
      <name val="Arial Cyr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Alignment="1"/>
    <xf numFmtId="0" fontId="0" fillId="0" borderId="0" xfId="0" applyAlignment="1">
      <alignment horizontal="left" indent="15"/>
    </xf>
    <xf numFmtId="49" fontId="0" fillId="0" borderId="0" xfId="0" applyNumberFormat="1" applyAlignment="1"/>
    <xf numFmtId="0" fontId="0" fillId="0" borderId="0" xfId="0" applyBorder="1" applyAlignment="1"/>
    <xf numFmtId="0" fontId="2" fillId="0" borderId="0" xfId="0" applyFont="1" applyBorder="1" applyAlignment="1"/>
    <xf numFmtId="0" fontId="3" fillId="0" borderId="2" xfId="0" applyFont="1" applyBorder="1" applyAlignment="1">
      <alignment horizontal="center" vertical="top" textRotation="255" wrapText="1"/>
    </xf>
    <xf numFmtId="0" fontId="3" fillId="0" borderId="2" xfId="0" applyFont="1" applyBorder="1" applyAlignment="1">
      <alignment vertical="top" textRotation="255" wrapText="1"/>
    </xf>
    <xf numFmtId="0" fontId="1" fillId="0" borderId="0" xfId="0" applyFont="1" applyBorder="1" applyAlignment="1">
      <alignment horizontal="left" indent="15"/>
    </xf>
    <xf numFmtId="49" fontId="0" fillId="0" borderId="0" xfId="0" applyNumberFormat="1" applyBorder="1" applyAlignment="1"/>
    <xf numFmtId="0" fontId="0" fillId="0" borderId="0" xfId="0" applyBorder="1" applyAlignment="1">
      <alignment horizontal="left" indent="15"/>
    </xf>
    <xf numFmtId="0" fontId="4" fillId="0" borderId="4" xfId="0" applyFont="1" applyBorder="1" applyAlignment="1">
      <alignment horizontal="left" indent="15"/>
    </xf>
    <xf numFmtId="0" fontId="4" fillId="0" borderId="5" xfId="0" applyFont="1" applyBorder="1" applyAlignment="1">
      <alignment horizontal="left" indent="15"/>
    </xf>
    <xf numFmtId="0" fontId="4" fillId="0" borderId="6" xfId="0" applyFont="1" applyBorder="1" applyAlignment="1">
      <alignment horizontal="left" indent="15"/>
    </xf>
    <xf numFmtId="0" fontId="4" fillId="0" borderId="0" xfId="0" applyFont="1" applyBorder="1" applyAlignment="1">
      <alignment horizontal="left" indent="15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top" textRotation="255" wrapText="1"/>
    </xf>
    <xf numFmtId="0" fontId="1" fillId="0" borderId="0" xfId="0" applyFont="1" applyBorder="1" applyAlignment="1">
      <alignment horizontal="center" vertical="top" textRotation="255" wrapText="1"/>
    </xf>
    <xf numFmtId="0" fontId="6" fillId="0" borderId="0" xfId="0" applyFont="1" applyBorder="1" applyAlignment="1"/>
    <xf numFmtId="0" fontId="3" fillId="0" borderId="2" xfId="0" applyFont="1" applyBorder="1" applyAlignment="1">
      <alignment horizontal="center" vertical="top" textRotation="255" wrapText="1"/>
    </xf>
    <xf numFmtId="0" fontId="3" fillId="0" borderId="2" xfId="0" applyFont="1" applyBorder="1" applyAlignment="1">
      <alignment horizontal="center" vertical="top" textRotation="255" wrapText="1"/>
    </xf>
    <xf numFmtId="0" fontId="3" fillId="0" borderId="1" xfId="0" applyFont="1" applyBorder="1" applyAlignment="1">
      <alignment horizontal="center" vertical="top" textRotation="255" wrapText="1"/>
    </xf>
    <xf numFmtId="0" fontId="0" fillId="0" borderId="5" xfId="0" applyBorder="1" applyAlignment="1">
      <alignment horizontal="left" indent="15"/>
    </xf>
    <xf numFmtId="0" fontId="7" fillId="0" borderId="0" xfId="0" applyFont="1" applyBorder="1" applyAlignment="1">
      <alignment horizontal="center"/>
    </xf>
    <xf numFmtId="0" fontId="8" fillId="0" borderId="0" xfId="0" applyFont="1" applyAlignment="1"/>
    <xf numFmtId="0" fontId="3" fillId="0" borderId="2" xfId="0" applyFont="1" applyBorder="1" applyAlignment="1">
      <alignment horizontal="center" vertical="top" textRotation="255" wrapText="1"/>
    </xf>
    <xf numFmtId="0" fontId="3" fillId="0" borderId="5" xfId="0" applyFont="1" applyBorder="1" applyAlignment="1">
      <alignment vertical="top" textRotation="255" wrapText="1"/>
    </xf>
    <xf numFmtId="0" fontId="3" fillId="0" borderId="5" xfId="0" applyFont="1" applyBorder="1" applyAlignment="1">
      <alignment horizontal="center" vertical="top" textRotation="255" wrapText="1"/>
    </xf>
    <xf numFmtId="0" fontId="3" fillId="0" borderId="4" xfId="0" applyFont="1" applyBorder="1" applyAlignment="1">
      <alignment horizontal="center" vertical="top" textRotation="255" wrapText="1"/>
    </xf>
    <xf numFmtId="0" fontId="3" fillId="0" borderId="2" xfId="0" applyFont="1" applyBorder="1" applyAlignment="1">
      <alignment horizontal="center" vertical="top" textRotation="255" wrapText="1"/>
    </xf>
    <xf numFmtId="0" fontId="3" fillId="0" borderId="0" xfId="0" applyFont="1" applyBorder="1" applyAlignment="1">
      <alignment vertical="top" textRotation="255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top" textRotation="255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textRotation="255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textRotation="255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49" fontId="10" fillId="4" borderId="2" xfId="1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textRotation="255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textRotation="255" wrapText="1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0" fillId="0" borderId="7" xfId="0" applyBorder="1" applyAlignment="1"/>
    <xf numFmtId="0" fontId="4" fillId="3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2" fontId="4" fillId="3" borderId="2" xfId="0" applyNumberFormat="1" applyFont="1" applyFill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textRotation="255" wrapText="1"/>
    </xf>
    <xf numFmtId="0" fontId="3" fillId="0" borderId="5" xfId="0" applyFont="1" applyBorder="1" applyAlignment="1">
      <alignment horizontal="center" vertical="top" textRotation="255" wrapText="1"/>
    </xf>
    <xf numFmtId="0" fontId="4" fillId="0" borderId="1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textRotation="255" wrapText="1"/>
    </xf>
    <xf numFmtId="0" fontId="3" fillId="0" borderId="5" xfId="0" applyFont="1" applyBorder="1" applyAlignment="1">
      <alignment horizontal="center" vertical="top" textRotation="255" wrapText="1"/>
    </xf>
    <xf numFmtId="2" fontId="5" fillId="3" borderId="5" xfId="0" applyNumberFormat="1" applyFont="1" applyFill="1" applyBorder="1" applyAlignment="1">
      <alignment horizontal="center" vertical="center" wrapText="1"/>
    </xf>
    <xf numFmtId="2" fontId="5" fillId="3" borderId="7" xfId="0" applyNumberFormat="1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78"/>
  <sheetViews>
    <sheetView tabSelected="1" view="pageBreakPreview" topLeftCell="B1" zoomScale="90" zoomScaleNormal="75" zoomScaleSheetLayoutView="90" workbookViewId="0">
      <pane ySplit="4" topLeftCell="A45" activePane="bottomLeft" state="frozen"/>
      <selection pane="bottomLeft" activeCell="B63" sqref="B63:C63"/>
    </sheetView>
  </sheetViews>
  <sheetFormatPr defaultColWidth="9.140625" defaultRowHeight="12.75" x14ac:dyDescent="0.2"/>
  <cols>
    <col min="1" max="1" width="1.7109375" style="2" hidden="1" customWidth="1"/>
    <col min="2" max="2" width="7.42578125" style="1" customWidth="1"/>
    <col min="3" max="3" width="36.28515625" style="1" customWidth="1"/>
    <col min="4" max="4" width="12.5703125" style="3" customWidth="1"/>
    <col min="5" max="9" width="10.7109375" style="1" customWidth="1"/>
    <col min="10" max="10" width="11.42578125" style="1" customWidth="1"/>
    <col min="11" max="16" width="10.7109375" style="1" customWidth="1"/>
    <col min="17" max="16384" width="9.140625" style="1"/>
  </cols>
  <sheetData>
    <row r="3" spans="1:16" ht="30" customHeight="1" x14ac:dyDescent="0.2">
      <c r="B3" s="122" t="s">
        <v>53</v>
      </c>
      <c r="C3" s="124" t="s">
        <v>0</v>
      </c>
      <c r="D3" s="126" t="s">
        <v>32</v>
      </c>
      <c r="E3" s="119" t="s">
        <v>34</v>
      </c>
      <c r="F3" s="120"/>
      <c r="G3" s="121"/>
      <c r="H3" s="124" t="s">
        <v>1</v>
      </c>
      <c r="I3" s="119" t="s">
        <v>35</v>
      </c>
      <c r="J3" s="120"/>
      <c r="K3" s="120"/>
      <c r="L3" s="121"/>
      <c r="M3" s="119" t="s">
        <v>40</v>
      </c>
      <c r="N3" s="120"/>
      <c r="O3" s="120"/>
      <c r="P3" s="121"/>
    </row>
    <row r="4" spans="1:16" s="4" customFormat="1" ht="34.5" customHeight="1" x14ac:dyDescent="0.2">
      <c r="A4" s="133"/>
      <c r="B4" s="123"/>
      <c r="C4" s="125"/>
      <c r="D4" s="127"/>
      <c r="E4" s="39" t="s">
        <v>45</v>
      </c>
      <c r="F4" s="39" t="s">
        <v>46</v>
      </c>
      <c r="G4" s="39" t="s">
        <v>47</v>
      </c>
      <c r="H4" s="125"/>
      <c r="I4" s="39" t="s">
        <v>36</v>
      </c>
      <c r="J4" s="39" t="s">
        <v>37</v>
      </c>
      <c r="K4" s="39" t="s">
        <v>38</v>
      </c>
      <c r="L4" s="39" t="s">
        <v>39</v>
      </c>
      <c r="M4" s="39" t="s">
        <v>41</v>
      </c>
      <c r="N4" s="39" t="s">
        <v>42</v>
      </c>
      <c r="O4" s="39" t="s">
        <v>43</v>
      </c>
      <c r="P4" s="37" t="s">
        <v>44</v>
      </c>
    </row>
    <row r="5" spans="1:16" s="4" customFormat="1" ht="25.5" customHeight="1" x14ac:dyDescent="0.2">
      <c r="A5" s="133"/>
      <c r="B5" s="34">
        <v>1</v>
      </c>
      <c r="C5" s="34">
        <v>2</v>
      </c>
      <c r="D5" s="35" t="s">
        <v>33</v>
      </c>
      <c r="E5" s="34">
        <v>4</v>
      </c>
      <c r="F5" s="34">
        <v>5</v>
      </c>
      <c r="G5" s="32">
        <v>6</v>
      </c>
      <c r="H5" s="34">
        <v>7</v>
      </c>
      <c r="I5" s="34">
        <v>8</v>
      </c>
      <c r="J5" s="34">
        <v>9</v>
      </c>
      <c r="K5" s="34">
        <v>10</v>
      </c>
      <c r="L5" s="34">
        <v>11</v>
      </c>
      <c r="M5" s="34">
        <v>12</v>
      </c>
      <c r="N5" s="34">
        <v>13</v>
      </c>
      <c r="O5" s="34">
        <v>14</v>
      </c>
      <c r="P5" s="36">
        <v>15</v>
      </c>
    </row>
    <row r="6" spans="1:16" s="4" customFormat="1" ht="20.25" customHeight="1" x14ac:dyDescent="0.2">
      <c r="A6" s="133"/>
      <c r="B6" s="113" t="s">
        <v>25</v>
      </c>
      <c r="C6" s="114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6" s="4" customFormat="1" ht="20.25" customHeight="1" x14ac:dyDescent="0.2">
      <c r="A7" s="134"/>
      <c r="B7" s="115" t="s">
        <v>26</v>
      </c>
      <c r="C7" s="115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6" s="4" customFormat="1" ht="20.25" customHeight="1" x14ac:dyDescent="0.2">
      <c r="A8" s="134"/>
      <c r="B8" s="116" t="s">
        <v>2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8"/>
    </row>
    <row r="9" spans="1:16" s="4" customFormat="1" ht="27" customHeight="1" x14ac:dyDescent="0.2">
      <c r="A9" s="133"/>
      <c r="B9" s="53">
        <v>294</v>
      </c>
      <c r="C9" s="96" t="s">
        <v>99</v>
      </c>
      <c r="D9" s="54" t="s">
        <v>61</v>
      </c>
      <c r="E9" s="53">
        <v>12.16</v>
      </c>
      <c r="F9" s="53">
        <v>18.079999999999998</v>
      </c>
      <c r="G9" s="53">
        <v>11.84</v>
      </c>
      <c r="H9" s="53">
        <v>259.2</v>
      </c>
      <c r="I9" s="53">
        <v>4.9000000000000002E-2</v>
      </c>
      <c r="J9" s="55">
        <v>0.43</v>
      </c>
      <c r="K9" s="32">
        <v>5.4</v>
      </c>
      <c r="L9" s="32">
        <v>13.2</v>
      </c>
      <c r="M9" s="32">
        <v>12</v>
      </c>
      <c r="N9" s="32">
        <v>74.319999999999993</v>
      </c>
      <c r="O9" s="32">
        <v>12</v>
      </c>
      <c r="P9" s="31">
        <v>16.600000000000001</v>
      </c>
    </row>
    <row r="10" spans="1:16" s="4" customFormat="1" ht="22.5" customHeight="1" x14ac:dyDescent="0.2">
      <c r="A10" s="133"/>
      <c r="B10" s="53">
        <v>143</v>
      </c>
      <c r="C10" s="96" t="s">
        <v>62</v>
      </c>
      <c r="D10" s="54" t="s">
        <v>3</v>
      </c>
      <c r="E10" s="53">
        <v>2.1</v>
      </c>
      <c r="F10" s="53">
        <v>12.3</v>
      </c>
      <c r="G10" s="53">
        <v>15.75</v>
      </c>
      <c r="H10" s="53">
        <v>181.5</v>
      </c>
      <c r="I10" s="53">
        <v>0.16500000000000001</v>
      </c>
      <c r="J10" s="55">
        <v>2.7</v>
      </c>
      <c r="K10" s="32">
        <v>65</v>
      </c>
      <c r="L10" s="32">
        <v>0.79</v>
      </c>
      <c r="M10" s="32">
        <v>38.78</v>
      </c>
      <c r="N10" s="32">
        <v>121.58</v>
      </c>
      <c r="O10" s="32">
        <v>42</v>
      </c>
      <c r="P10" s="31">
        <v>1.19</v>
      </c>
    </row>
    <row r="11" spans="1:16" s="4" customFormat="1" ht="24.75" customHeight="1" x14ac:dyDescent="0.2">
      <c r="A11" s="133"/>
      <c r="B11" s="53">
        <v>349</v>
      </c>
      <c r="C11" s="96" t="s">
        <v>12</v>
      </c>
      <c r="D11" s="54" t="s">
        <v>4</v>
      </c>
      <c r="E11" s="53">
        <v>0.08</v>
      </c>
      <c r="F11" s="53">
        <v>0.08</v>
      </c>
      <c r="G11" s="53">
        <v>21.7</v>
      </c>
      <c r="H11" s="53">
        <v>88</v>
      </c>
      <c r="I11" s="53">
        <v>6.0000000000000001E-3</v>
      </c>
      <c r="J11" s="55">
        <v>1.4</v>
      </c>
      <c r="K11" s="31">
        <v>0</v>
      </c>
      <c r="L11" s="31">
        <v>0.12</v>
      </c>
      <c r="M11" s="32">
        <v>12.8</v>
      </c>
      <c r="N11" s="32">
        <v>2.2000000000000002</v>
      </c>
      <c r="O11" s="32">
        <v>1.8</v>
      </c>
      <c r="P11" s="31">
        <v>1</v>
      </c>
    </row>
    <row r="12" spans="1:16" s="4" customFormat="1" ht="21" customHeight="1" x14ac:dyDescent="0.2">
      <c r="A12" s="133"/>
      <c r="B12" s="53"/>
      <c r="C12" s="96" t="s">
        <v>13</v>
      </c>
      <c r="D12" s="54" t="s">
        <v>11</v>
      </c>
      <c r="E12" s="53">
        <v>4.9800000000000004</v>
      </c>
      <c r="F12" s="53">
        <v>0.78</v>
      </c>
      <c r="G12" s="53">
        <v>28.86</v>
      </c>
      <c r="H12" s="53">
        <v>136.19999999999999</v>
      </c>
      <c r="I12" s="53">
        <v>36.4</v>
      </c>
      <c r="J12" s="55">
        <v>0</v>
      </c>
      <c r="K12" s="32">
        <v>12.3</v>
      </c>
      <c r="L12" s="32">
        <v>11.3</v>
      </c>
      <c r="M12" s="32">
        <v>12.3</v>
      </c>
      <c r="N12" s="32">
        <v>8.6</v>
      </c>
      <c r="O12" s="32">
        <v>6.3</v>
      </c>
      <c r="P12" s="31">
        <v>12.3</v>
      </c>
    </row>
    <row r="13" spans="1:16" s="4" customFormat="1" ht="21.75" customHeight="1" x14ac:dyDescent="0.2">
      <c r="A13" s="133"/>
      <c r="B13" s="53"/>
      <c r="C13" s="96" t="s">
        <v>5</v>
      </c>
      <c r="D13" s="54" t="s">
        <v>14</v>
      </c>
      <c r="E13" s="53">
        <v>1.41</v>
      </c>
      <c r="F13" s="53">
        <v>0.21</v>
      </c>
      <c r="G13" s="53">
        <v>14.94</v>
      </c>
      <c r="H13" s="53">
        <v>64.2</v>
      </c>
      <c r="I13" s="53">
        <v>12.3</v>
      </c>
      <c r="J13" s="55">
        <v>0</v>
      </c>
      <c r="K13" s="32">
        <v>9</v>
      </c>
      <c r="L13" s="32">
        <v>2.2999999999999998</v>
      </c>
      <c r="M13" s="32">
        <v>1.2</v>
      </c>
      <c r="N13" s="32">
        <v>2.6</v>
      </c>
      <c r="O13" s="32">
        <v>6.3</v>
      </c>
      <c r="P13" s="31">
        <v>14.2</v>
      </c>
    </row>
    <row r="14" spans="1:16" s="5" customFormat="1" ht="18.75" customHeight="1" x14ac:dyDescent="0.2">
      <c r="A14" s="133"/>
      <c r="B14" s="56"/>
      <c r="C14" s="56" t="s">
        <v>19</v>
      </c>
      <c r="D14" s="57" t="s">
        <v>83</v>
      </c>
      <c r="E14" s="56">
        <f>SUM(E9:E13)</f>
        <v>20.73</v>
      </c>
      <c r="F14" s="56">
        <f t="shared" ref="F14:P14" si="0">SUM(F9:F13)</f>
        <v>31.45</v>
      </c>
      <c r="G14" s="56">
        <f t="shared" si="0"/>
        <v>93.09</v>
      </c>
      <c r="H14" s="56">
        <f t="shared" si="0"/>
        <v>729.10000000000014</v>
      </c>
      <c r="I14" s="56">
        <f t="shared" si="0"/>
        <v>48.92</v>
      </c>
      <c r="J14" s="56">
        <f t="shared" si="0"/>
        <v>4.53</v>
      </c>
      <c r="K14" s="56">
        <f t="shared" si="0"/>
        <v>91.7</v>
      </c>
      <c r="L14" s="56">
        <f t="shared" si="0"/>
        <v>27.709999999999997</v>
      </c>
      <c r="M14" s="56">
        <f t="shared" si="0"/>
        <v>77.08</v>
      </c>
      <c r="N14" s="56">
        <f t="shared" si="0"/>
        <v>209.29999999999995</v>
      </c>
      <c r="O14" s="56">
        <f t="shared" si="0"/>
        <v>68.399999999999991</v>
      </c>
      <c r="P14" s="56">
        <f t="shared" si="0"/>
        <v>45.290000000000006</v>
      </c>
    </row>
    <row r="15" spans="1:16" s="5" customFormat="1" ht="17.25" customHeight="1" x14ac:dyDescent="0.2">
      <c r="A15" s="133"/>
      <c r="B15" s="110" t="s">
        <v>27</v>
      </c>
      <c r="C15" s="111"/>
      <c r="D15" s="58"/>
      <c r="E15" s="58"/>
      <c r="F15" s="58"/>
      <c r="G15" s="58"/>
      <c r="H15" s="58"/>
      <c r="I15" s="58"/>
      <c r="J15" s="58"/>
      <c r="K15" s="41"/>
      <c r="L15" s="41"/>
      <c r="M15" s="41"/>
      <c r="N15" s="41"/>
      <c r="O15" s="41"/>
      <c r="P15" s="41"/>
    </row>
    <row r="16" spans="1:16" s="5" customFormat="1" ht="19.5" customHeight="1" x14ac:dyDescent="0.2">
      <c r="A16" s="134"/>
      <c r="B16" s="112" t="s">
        <v>26</v>
      </c>
      <c r="C16" s="112"/>
      <c r="D16" s="59"/>
      <c r="E16" s="59"/>
      <c r="F16" s="59"/>
      <c r="G16" s="59"/>
      <c r="H16" s="59"/>
      <c r="I16" s="59"/>
      <c r="J16" s="59"/>
      <c r="K16" s="42"/>
      <c r="L16" s="42"/>
      <c r="M16" s="42"/>
      <c r="N16" s="42"/>
      <c r="O16" s="42"/>
      <c r="P16" s="42"/>
    </row>
    <row r="17" spans="1:16" s="5" customFormat="1" ht="19.5" customHeight="1" x14ac:dyDescent="0.2">
      <c r="A17" s="134"/>
      <c r="B17" s="116" t="s">
        <v>2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8"/>
    </row>
    <row r="18" spans="1:16" s="4" customFormat="1" ht="23.25" customHeight="1" x14ac:dyDescent="0.2">
      <c r="A18" s="133"/>
      <c r="B18" s="53">
        <v>239</v>
      </c>
      <c r="C18" s="97" t="s">
        <v>100</v>
      </c>
      <c r="D18" s="83" t="s">
        <v>63</v>
      </c>
      <c r="E18" s="82">
        <v>13.29</v>
      </c>
      <c r="F18" s="82">
        <v>2.11</v>
      </c>
      <c r="G18" s="82">
        <v>11.2</v>
      </c>
      <c r="H18" s="82">
        <v>81.91</v>
      </c>
      <c r="I18" s="82">
        <v>7.0000000000000007E-2</v>
      </c>
      <c r="J18" s="82">
        <v>1.23</v>
      </c>
      <c r="K18" s="82">
        <v>70.88</v>
      </c>
      <c r="L18" s="82">
        <v>0.7</v>
      </c>
      <c r="M18" s="82">
        <v>187.05</v>
      </c>
      <c r="N18" s="82">
        <v>273.24</v>
      </c>
      <c r="O18" s="82">
        <v>18.510000000000002</v>
      </c>
      <c r="P18" s="82">
        <v>0.49</v>
      </c>
    </row>
    <row r="19" spans="1:16" s="4" customFormat="1" ht="33" customHeight="1" x14ac:dyDescent="0.2">
      <c r="A19" s="92"/>
      <c r="B19" s="77">
        <v>128</v>
      </c>
      <c r="C19" s="98" t="s">
        <v>60</v>
      </c>
      <c r="D19" s="78" t="s">
        <v>3</v>
      </c>
      <c r="E19" s="79">
        <v>3.15</v>
      </c>
      <c r="F19" s="79">
        <v>6.9</v>
      </c>
      <c r="G19" s="79">
        <v>26.25</v>
      </c>
      <c r="H19" s="79">
        <v>181.6</v>
      </c>
      <c r="I19" s="79">
        <v>0.19500000000000001</v>
      </c>
      <c r="J19" s="79">
        <v>29.19</v>
      </c>
      <c r="K19" s="93">
        <v>14.5</v>
      </c>
      <c r="L19" s="93">
        <v>5.91</v>
      </c>
      <c r="M19" s="94">
        <v>113.65</v>
      </c>
      <c r="N19" s="94">
        <v>161.33000000000001</v>
      </c>
      <c r="O19" s="94">
        <v>52.95</v>
      </c>
      <c r="P19" s="94">
        <v>27.4</v>
      </c>
    </row>
    <row r="20" spans="1:16" s="95" customFormat="1" ht="26.25" customHeight="1" x14ac:dyDescent="0.2">
      <c r="A20" s="128"/>
      <c r="B20" s="53" t="s">
        <v>95</v>
      </c>
      <c r="C20" s="96" t="s">
        <v>64</v>
      </c>
      <c r="D20" s="54" t="s">
        <v>4</v>
      </c>
      <c r="E20" s="32">
        <v>1</v>
      </c>
      <c r="F20" s="32">
        <v>0.2</v>
      </c>
      <c r="G20" s="32">
        <v>19.600000000000001</v>
      </c>
      <c r="H20" s="32">
        <v>83.4</v>
      </c>
      <c r="I20" s="32">
        <v>0</v>
      </c>
      <c r="J20" s="31">
        <v>4</v>
      </c>
      <c r="K20" s="31">
        <v>0</v>
      </c>
      <c r="L20" s="31">
        <v>0</v>
      </c>
      <c r="M20" s="32">
        <v>14</v>
      </c>
      <c r="N20" s="32">
        <v>14</v>
      </c>
      <c r="O20" s="32">
        <v>8</v>
      </c>
      <c r="P20" s="31">
        <v>2.8</v>
      </c>
    </row>
    <row r="21" spans="1:16" s="4" customFormat="1" ht="24.75" customHeight="1" x14ac:dyDescent="0.2">
      <c r="A21" s="128"/>
      <c r="B21" s="74"/>
      <c r="C21" s="99" t="s">
        <v>15</v>
      </c>
      <c r="D21" s="75" t="s">
        <v>11</v>
      </c>
      <c r="E21" s="74">
        <v>4.9800000000000004</v>
      </c>
      <c r="F21" s="74">
        <v>0.78</v>
      </c>
      <c r="G21" s="74">
        <v>28.86</v>
      </c>
      <c r="H21" s="74">
        <v>136.19999999999999</v>
      </c>
      <c r="I21" s="74">
        <v>36.4</v>
      </c>
      <c r="J21" s="80">
        <v>0</v>
      </c>
      <c r="K21" s="89">
        <v>12.3</v>
      </c>
      <c r="L21" s="89">
        <v>11.3</v>
      </c>
      <c r="M21" s="89">
        <v>12.3</v>
      </c>
      <c r="N21" s="89">
        <v>8.6</v>
      </c>
      <c r="O21" s="89">
        <v>6.3</v>
      </c>
      <c r="P21" s="81">
        <v>12.3</v>
      </c>
    </row>
    <row r="22" spans="1:16" s="4" customFormat="1" ht="21.75" customHeight="1" x14ac:dyDescent="0.2">
      <c r="A22" s="128"/>
      <c r="B22" s="53"/>
      <c r="C22" s="96" t="s">
        <v>5</v>
      </c>
      <c r="D22" s="54" t="s">
        <v>14</v>
      </c>
      <c r="E22" s="53">
        <v>1.41</v>
      </c>
      <c r="F22" s="53">
        <v>0.21</v>
      </c>
      <c r="G22" s="53">
        <v>14.94</v>
      </c>
      <c r="H22" s="53">
        <v>64.2</v>
      </c>
      <c r="I22" s="53">
        <v>12.3</v>
      </c>
      <c r="J22" s="55">
        <v>0</v>
      </c>
      <c r="K22" s="32">
        <v>9</v>
      </c>
      <c r="L22" s="32">
        <v>2.2999999999999998</v>
      </c>
      <c r="M22" s="32">
        <v>1.2</v>
      </c>
      <c r="N22" s="32">
        <v>2.6</v>
      </c>
      <c r="O22" s="32">
        <v>6.3</v>
      </c>
      <c r="P22" s="31">
        <v>14.2</v>
      </c>
    </row>
    <row r="23" spans="1:16" s="5" customFormat="1" ht="22.5" customHeight="1" x14ac:dyDescent="0.2">
      <c r="A23" s="128"/>
      <c r="B23" s="56"/>
      <c r="C23" s="56" t="s">
        <v>19</v>
      </c>
      <c r="D23" s="57" t="s">
        <v>84</v>
      </c>
      <c r="E23" s="60">
        <f t="shared" ref="E23:P23" si="1">SUM(E18:E22)</f>
        <v>23.83</v>
      </c>
      <c r="F23" s="60">
        <f t="shared" si="1"/>
        <v>10.199999999999999</v>
      </c>
      <c r="G23" s="60">
        <f t="shared" si="1"/>
        <v>100.85</v>
      </c>
      <c r="H23" s="60">
        <f t="shared" si="1"/>
        <v>547.30999999999995</v>
      </c>
      <c r="I23" s="60">
        <f t="shared" si="1"/>
        <v>48.965000000000003</v>
      </c>
      <c r="J23" s="60">
        <f t="shared" si="1"/>
        <v>34.42</v>
      </c>
      <c r="K23" s="60">
        <f t="shared" si="1"/>
        <v>106.67999999999999</v>
      </c>
      <c r="L23" s="60">
        <f t="shared" si="1"/>
        <v>20.21</v>
      </c>
      <c r="M23" s="60">
        <f t="shared" si="1"/>
        <v>328.20000000000005</v>
      </c>
      <c r="N23" s="60">
        <f t="shared" si="1"/>
        <v>459.7700000000001</v>
      </c>
      <c r="O23" s="60">
        <f t="shared" si="1"/>
        <v>92.06</v>
      </c>
      <c r="P23" s="60">
        <f t="shared" si="1"/>
        <v>57.19</v>
      </c>
    </row>
    <row r="24" spans="1:16" s="5" customFormat="1" ht="19.5" customHeight="1" x14ac:dyDescent="0.2">
      <c r="A24" s="128"/>
      <c r="B24" s="110" t="s">
        <v>28</v>
      </c>
      <c r="C24" s="111"/>
      <c r="D24" s="58"/>
      <c r="E24" s="58"/>
      <c r="F24" s="58"/>
      <c r="G24" s="58"/>
      <c r="H24" s="58"/>
      <c r="I24" s="58"/>
      <c r="J24" s="58"/>
      <c r="K24" s="41"/>
      <c r="L24" s="41"/>
      <c r="M24" s="41"/>
      <c r="N24" s="41"/>
      <c r="O24" s="41"/>
      <c r="P24" s="41"/>
    </row>
    <row r="25" spans="1:16" s="5" customFormat="1" ht="17.25" customHeight="1" x14ac:dyDescent="0.2">
      <c r="A25" s="129"/>
      <c r="B25" s="112" t="s">
        <v>26</v>
      </c>
      <c r="C25" s="112"/>
      <c r="D25" s="59"/>
      <c r="E25" s="59"/>
      <c r="F25" s="59"/>
      <c r="G25" s="59"/>
      <c r="H25" s="59"/>
      <c r="I25" s="59"/>
      <c r="J25" s="59"/>
      <c r="K25" s="42"/>
      <c r="L25" s="42"/>
      <c r="M25" s="42"/>
      <c r="N25" s="42"/>
      <c r="O25" s="42"/>
      <c r="P25" s="42"/>
    </row>
    <row r="26" spans="1:16" s="4" customFormat="1" ht="24.75" customHeight="1" x14ac:dyDescent="0.2">
      <c r="A26" s="128"/>
      <c r="B26" s="107" t="s">
        <v>2</v>
      </c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9"/>
    </row>
    <row r="27" spans="1:16" s="4" customFormat="1" ht="21.75" customHeight="1" x14ac:dyDescent="0.2">
      <c r="A27" s="7"/>
      <c r="B27" s="53">
        <v>245</v>
      </c>
      <c r="C27" s="96" t="s">
        <v>21</v>
      </c>
      <c r="D27" s="54" t="s">
        <v>61</v>
      </c>
      <c r="E27" s="55">
        <v>16.32</v>
      </c>
      <c r="F27" s="55">
        <v>11.07</v>
      </c>
      <c r="G27" s="55">
        <v>5.44</v>
      </c>
      <c r="H27" s="55">
        <v>187</v>
      </c>
      <c r="I27" s="55">
        <v>8.1000000000000003E-2</v>
      </c>
      <c r="J27" s="55">
        <v>0.97</v>
      </c>
      <c r="K27" s="31">
        <v>28.5</v>
      </c>
      <c r="L27" s="31">
        <v>3.09</v>
      </c>
      <c r="M27" s="31">
        <v>38.729999999999997</v>
      </c>
      <c r="N27" s="31">
        <v>185.16</v>
      </c>
      <c r="O27" s="31">
        <v>26.35</v>
      </c>
      <c r="P27" s="31">
        <v>0</v>
      </c>
    </row>
    <row r="28" spans="1:16" s="4" customFormat="1" ht="31.5" x14ac:dyDescent="0.2">
      <c r="A28" s="7"/>
      <c r="B28" s="71">
        <v>202</v>
      </c>
      <c r="C28" s="100" t="s">
        <v>20</v>
      </c>
      <c r="D28" s="72" t="s">
        <v>72</v>
      </c>
      <c r="E28" s="71">
        <v>5.4</v>
      </c>
      <c r="F28" s="71">
        <v>6.33</v>
      </c>
      <c r="G28" s="71">
        <v>27.53</v>
      </c>
      <c r="H28" s="71">
        <v>225</v>
      </c>
      <c r="I28" s="71">
        <v>0.14599999999999999</v>
      </c>
      <c r="J28" s="73">
        <v>0.04</v>
      </c>
      <c r="K28" s="67">
        <v>48.8</v>
      </c>
      <c r="L28" s="67">
        <v>0.59</v>
      </c>
      <c r="M28" s="67">
        <v>36.75</v>
      </c>
      <c r="N28" s="67">
        <v>91.19</v>
      </c>
      <c r="O28" s="67">
        <v>31.5</v>
      </c>
      <c r="P28" s="76">
        <v>52.9</v>
      </c>
    </row>
    <row r="29" spans="1:16" s="4" customFormat="1" ht="23.25" customHeight="1" x14ac:dyDescent="0.2">
      <c r="A29" s="7"/>
      <c r="B29" s="53">
        <v>324</v>
      </c>
      <c r="C29" s="101" t="s">
        <v>68</v>
      </c>
      <c r="D29" s="82">
        <v>60</v>
      </c>
      <c r="E29" s="82">
        <v>0.96</v>
      </c>
      <c r="F29" s="82">
        <v>3.6</v>
      </c>
      <c r="G29" s="82">
        <v>6.6</v>
      </c>
      <c r="H29" s="82">
        <v>62.4</v>
      </c>
      <c r="I29" s="53">
        <v>21.9</v>
      </c>
      <c r="J29" s="55">
        <v>7.5</v>
      </c>
      <c r="K29" s="32">
        <v>1.4</v>
      </c>
      <c r="L29" s="32">
        <v>1.4</v>
      </c>
      <c r="M29" s="32">
        <v>2.2999999999999998</v>
      </c>
      <c r="N29" s="32">
        <v>2.4</v>
      </c>
      <c r="O29" s="32">
        <v>5.6</v>
      </c>
      <c r="P29" s="31">
        <v>7.5</v>
      </c>
    </row>
    <row r="30" spans="1:16" s="4" customFormat="1" ht="25.5" customHeight="1" x14ac:dyDescent="0.2">
      <c r="A30" s="7"/>
      <c r="B30" s="74">
        <v>349</v>
      </c>
      <c r="C30" s="99" t="s">
        <v>12</v>
      </c>
      <c r="D30" s="75" t="s">
        <v>4</v>
      </c>
      <c r="E30" s="74">
        <v>0.08</v>
      </c>
      <c r="F30" s="74">
        <v>0.08</v>
      </c>
      <c r="G30" s="74">
        <v>21.7</v>
      </c>
      <c r="H30" s="74">
        <v>88</v>
      </c>
      <c r="I30" s="74">
        <v>6.0000000000000001E-3</v>
      </c>
      <c r="J30" s="80">
        <v>1.4</v>
      </c>
      <c r="K30" s="81">
        <v>0</v>
      </c>
      <c r="L30" s="81">
        <v>0.12</v>
      </c>
      <c r="M30" s="68">
        <v>12.8</v>
      </c>
      <c r="N30" s="68">
        <v>2.2000000000000002</v>
      </c>
      <c r="O30" s="68">
        <v>1.8</v>
      </c>
      <c r="P30" s="81">
        <v>1</v>
      </c>
    </row>
    <row r="31" spans="1:16" s="4" customFormat="1" ht="22.5" customHeight="1" x14ac:dyDescent="0.2">
      <c r="A31" s="7"/>
      <c r="B31" s="53"/>
      <c r="C31" s="96" t="s">
        <v>13</v>
      </c>
      <c r="D31" s="54" t="s">
        <v>11</v>
      </c>
      <c r="E31" s="53">
        <v>4.9800000000000004</v>
      </c>
      <c r="F31" s="53">
        <v>0.78</v>
      </c>
      <c r="G31" s="53">
        <v>28.86</v>
      </c>
      <c r="H31" s="53">
        <v>136.19999999999999</v>
      </c>
      <c r="I31" s="53">
        <v>36.4</v>
      </c>
      <c r="J31" s="55">
        <v>0</v>
      </c>
      <c r="K31" s="32">
        <v>12.3</v>
      </c>
      <c r="L31" s="32">
        <v>11.3</v>
      </c>
      <c r="M31" s="32">
        <v>12.3</v>
      </c>
      <c r="N31" s="32">
        <v>8.6</v>
      </c>
      <c r="O31" s="32">
        <v>6.3</v>
      </c>
      <c r="P31" s="31">
        <v>12.3</v>
      </c>
    </row>
    <row r="32" spans="1:16" s="4" customFormat="1" ht="23.25" customHeight="1" x14ac:dyDescent="0.2">
      <c r="A32" s="7"/>
      <c r="B32" s="53"/>
      <c r="C32" s="96" t="s">
        <v>5</v>
      </c>
      <c r="D32" s="54" t="s">
        <v>14</v>
      </c>
      <c r="E32" s="53">
        <v>1.41</v>
      </c>
      <c r="F32" s="53">
        <v>0.21</v>
      </c>
      <c r="G32" s="53">
        <v>14.94</v>
      </c>
      <c r="H32" s="53">
        <v>64.2</v>
      </c>
      <c r="I32" s="53">
        <v>12.3</v>
      </c>
      <c r="J32" s="55">
        <v>0</v>
      </c>
      <c r="K32" s="32">
        <v>9</v>
      </c>
      <c r="L32" s="32">
        <v>2.2999999999999998</v>
      </c>
      <c r="M32" s="32">
        <v>1.2</v>
      </c>
      <c r="N32" s="32">
        <v>2.6</v>
      </c>
      <c r="O32" s="32">
        <v>6.3</v>
      </c>
      <c r="P32" s="31">
        <v>14.2</v>
      </c>
    </row>
    <row r="33" spans="1:16" s="5" customFormat="1" ht="24" customHeight="1" x14ac:dyDescent="0.2">
      <c r="A33" s="7"/>
      <c r="B33" s="56"/>
      <c r="C33" s="56" t="s">
        <v>19</v>
      </c>
      <c r="D33" s="57" t="s">
        <v>85</v>
      </c>
      <c r="E33" s="60">
        <f t="shared" ref="E33:P33" si="2">SUM(E27:E32)</f>
        <v>29.15</v>
      </c>
      <c r="F33" s="60">
        <f t="shared" si="2"/>
        <v>22.07</v>
      </c>
      <c r="G33" s="60">
        <f t="shared" si="2"/>
        <v>105.07</v>
      </c>
      <c r="H33" s="60">
        <f t="shared" si="2"/>
        <v>762.8</v>
      </c>
      <c r="I33" s="60">
        <f t="shared" si="2"/>
        <v>70.832999999999998</v>
      </c>
      <c r="J33" s="60">
        <f t="shared" si="2"/>
        <v>9.91</v>
      </c>
      <c r="K33" s="60">
        <f t="shared" si="2"/>
        <v>100</v>
      </c>
      <c r="L33" s="60">
        <f t="shared" si="2"/>
        <v>18.8</v>
      </c>
      <c r="M33" s="60">
        <f t="shared" si="2"/>
        <v>104.07999999999998</v>
      </c>
      <c r="N33" s="60">
        <f t="shared" si="2"/>
        <v>292.15000000000003</v>
      </c>
      <c r="O33" s="60">
        <f t="shared" si="2"/>
        <v>77.849999999999994</v>
      </c>
      <c r="P33" s="60">
        <f t="shared" si="2"/>
        <v>87.9</v>
      </c>
    </row>
    <row r="34" spans="1:16" s="5" customFormat="1" ht="20.25" customHeight="1" x14ac:dyDescent="0.2">
      <c r="A34" s="7"/>
      <c r="B34" s="110" t="s">
        <v>29</v>
      </c>
      <c r="C34" s="111"/>
      <c r="D34" s="58"/>
      <c r="E34" s="58"/>
      <c r="F34" s="58"/>
      <c r="G34" s="58"/>
      <c r="H34" s="58"/>
      <c r="I34" s="58"/>
      <c r="J34" s="58"/>
      <c r="K34" s="41"/>
      <c r="L34" s="41"/>
      <c r="M34" s="41"/>
      <c r="N34" s="41"/>
      <c r="O34" s="41"/>
      <c r="P34" s="41"/>
    </row>
    <row r="35" spans="1:16" s="5" customFormat="1" ht="20.25" customHeight="1" x14ac:dyDescent="0.2">
      <c r="A35" s="26"/>
      <c r="B35" s="112" t="s">
        <v>26</v>
      </c>
      <c r="C35" s="112"/>
      <c r="D35" s="59"/>
      <c r="E35" s="59"/>
      <c r="F35" s="59"/>
      <c r="G35" s="59"/>
      <c r="H35" s="59"/>
      <c r="I35" s="59"/>
      <c r="J35" s="59"/>
      <c r="K35" s="42"/>
      <c r="L35" s="42"/>
      <c r="M35" s="42"/>
      <c r="N35" s="42"/>
      <c r="O35" s="42"/>
      <c r="P35" s="42"/>
    </row>
    <row r="36" spans="1:16" s="5" customFormat="1" ht="23.25" customHeight="1" x14ac:dyDescent="0.2">
      <c r="A36" s="26"/>
      <c r="B36" s="107" t="s">
        <v>2</v>
      </c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9"/>
    </row>
    <row r="37" spans="1:16" s="4" customFormat="1" ht="32.25" customHeight="1" x14ac:dyDescent="0.2">
      <c r="A37" s="128"/>
      <c r="B37" s="53">
        <v>217</v>
      </c>
      <c r="C37" s="96" t="s">
        <v>98</v>
      </c>
      <c r="D37" s="54" t="s">
        <v>74</v>
      </c>
      <c r="E37" s="55">
        <v>19.47</v>
      </c>
      <c r="F37" s="55">
        <v>22.53</v>
      </c>
      <c r="G37" s="55">
        <v>31.87</v>
      </c>
      <c r="H37" s="55">
        <v>408</v>
      </c>
      <c r="I37" s="55">
        <v>0.09</v>
      </c>
      <c r="J37" s="55">
        <v>1.87</v>
      </c>
      <c r="K37" s="31">
        <v>48.2</v>
      </c>
      <c r="L37" s="31">
        <v>0.95</v>
      </c>
      <c r="M37" s="31">
        <v>24.4</v>
      </c>
      <c r="N37" s="31">
        <v>161.47</v>
      </c>
      <c r="O37" s="31">
        <v>37.19</v>
      </c>
      <c r="P37" s="31">
        <v>201.6</v>
      </c>
    </row>
    <row r="38" spans="1:16" s="4" customFormat="1" ht="23.25" customHeight="1" x14ac:dyDescent="0.2">
      <c r="A38" s="128"/>
      <c r="B38" s="53">
        <v>377</v>
      </c>
      <c r="C38" s="96" t="s">
        <v>70</v>
      </c>
      <c r="D38" s="54" t="s">
        <v>71</v>
      </c>
      <c r="E38" s="53">
        <v>0.08</v>
      </c>
      <c r="F38" s="53">
        <v>0.08</v>
      </c>
      <c r="G38" s="53">
        <v>21.7</v>
      </c>
      <c r="H38" s="53">
        <v>88</v>
      </c>
      <c r="I38" s="53">
        <v>6.0000000000000001E-3</v>
      </c>
      <c r="J38" s="55">
        <v>1.4</v>
      </c>
      <c r="K38" s="31">
        <v>0</v>
      </c>
      <c r="L38" s="31">
        <v>0.12</v>
      </c>
      <c r="M38" s="32">
        <v>12.8</v>
      </c>
      <c r="N38" s="32">
        <v>2.2000000000000002</v>
      </c>
      <c r="O38" s="32">
        <v>1.8</v>
      </c>
      <c r="P38" s="31">
        <v>1</v>
      </c>
    </row>
    <row r="39" spans="1:16" s="4" customFormat="1" ht="24" customHeight="1" x14ac:dyDescent="0.2">
      <c r="A39" s="128"/>
      <c r="B39" s="53"/>
      <c r="C39" s="102" t="s">
        <v>13</v>
      </c>
      <c r="D39" s="61" t="s">
        <v>11</v>
      </c>
      <c r="E39" s="53">
        <v>4.9800000000000004</v>
      </c>
      <c r="F39" s="53">
        <v>0.78</v>
      </c>
      <c r="G39" s="53">
        <v>28.86</v>
      </c>
      <c r="H39" s="53">
        <v>136.19999999999999</v>
      </c>
      <c r="I39" s="53">
        <v>36.4</v>
      </c>
      <c r="J39" s="55">
        <v>0</v>
      </c>
      <c r="K39" s="32">
        <v>12.3</v>
      </c>
      <c r="L39" s="32">
        <v>11.3</v>
      </c>
      <c r="M39" s="32">
        <v>12.3</v>
      </c>
      <c r="N39" s="32">
        <v>8.6</v>
      </c>
      <c r="O39" s="32">
        <v>6.3</v>
      </c>
      <c r="P39" s="31">
        <v>12.3</v>
      </c>
    </row>
    <row r="40" spans="1:16" s="4" customFormat="1" ht="24" customHeight="1" x14ac:dyDescent="0.2">
      <c r="A40" s="128"/>
      <c r="B40" s="53"/>
      <c r="C40" s="102" t="s">
        <v>5</v>
      </c>
      <c r="D40" s="61" t="s">
        <v>14</v>
      </c>
      <c r="E40" s="53">
        <v>1.41</v>
      </c>
      <c r="F40" s="53">
        <v>0.21</v>
      </c>
      <c r="G40" s="53">
        <v>14.94</v>
      </c>
      <c r="H40" s="53">
        <v>64.2</v>
      </c>
      <c r="I40" s="53">
        <v>12.3</v>
      </c>
      <c r="J40" s="55">
        <v>0</v>
      </c>
      <c r="K40" s="32">
        <v>9</v>
      </c>
      <c r="L40" s="32">
        <v>2.2999999999999998</v>
      </c>
      <c r="M40" s="32">
        <v>1.2</v>
      </c>
      <c r="N40" s="32">
        <v>2.6</v>
      </c>
      <c r="O40" s="32">
        <v>6.3</v>
      </c>
      <c r="P40" s="31">
        <v>14.2</v>
      </c>
    </row>
    <row r="41" spans="1:16" s="4" customFormat="1" ht="24.75" hidden="1" customHeight="1" x14ac:dyDescent="0.2">
      <c r="A41" s="128"/>
      <c r="B41" s="53"/>
      <c r="C41" s="130" t="s">
        <v>16</v>
      </c>
      <c r="D41" s="131"/>
      <c r="E41" s="131"/>
      <c r="F41" s="131"/>
      <c r="G41" s="131"/>
      <c r="H41" s="132"/>
      <c r="I41" s="62"/>
      <c r="J41" s="62"/>
      <c r="K41" s="38"/>
      <c r="L41" s="38"/>
      <c r="M41" s="38"/>
      <c r="N41" s="38"/>
      <c r="O41" s="38"/>
      <c r="P41" s="31"/>
    </row>
    <row r="42" spans="1:16" s="4" customFormat="1" ht="24.75" customHeight="1" x14ac:dyDescent="0.2">
      <c r="A42" s="128"/>
      <c r="B42" s="53"/>
      <c r="C42" s="56" t="s">
        <v>19</v>
      </c>
      <c r="D42" s="64">
        <v>480</v>
      </c>
      <c r="E42" s="64">
        <f>SUM(E37:E40)</f>
        <v>25.939999999999998</v>
      </c>
      <c r="F42" s="64">
        <f t="shared" ref="F42:P42" si="3">SUM(F37:F40)</f>
        <v>23.6</v>
      </c>
      <c r="G42" s="64">
        <f t="shared" si="3"/>
        <v>97.37</v>
      </c>
      <c r="H42" s="64">
        <f t="shared" si="3"/>
        <v>696.40000000000009</v>
      </c>
      <c r="I42" s="64">
        <f t="shared" si="3"/>
        <v>48.795999999999992</v>
      </c>
      <c r="J42" s="64">
        <f t="shared" si="3"/>
        <v>3.27</v>
      </c>
      <c r="K42" s="64">
        <f t="shared" si="3"/>
        <v>69.5</v>
      </c>
      <c r="L42" s="64">
        <f t="shared" si="3"/>
        <v>14.670000000000002</v>
      </c>
      <c r="M42" s="64">
        <f t="shared" si="3"/>
        <v>50.7</v>
      </c>
      <c r="N42" s="64">
        <f t="shared" si="3"/>
        <v>174.86999999999998</v>
      </c>
      <c r="O42" s="64">
        <f t="shared" si="3"/>
        <v>51.589999999999989</v>
      </c>
      <c r="P42" s="64">
        <f t="shared" si="3"/>
        <v>229.1</v>
      </c>
    </row>
    <row r="43" spans="1:16" s="4" customFormat="1" ht="19.5" customHeight="1" x14ac:dyDescent="0.2">
      <c r="A43" s="128"/>
      <c r="B43" s="110" t="s">
        <v>30</v>
      </c>
      <c r="C43" s="111"/>
      <c r="D43" s="58"/>
      <c r="E43" s="58"/>
      <c r="F43" s="58"/>
      <c r="G43" s="58"/>
      <c r="H43" s="58"/>
      <c r="I43" s="58"/>
      <c r="J43" s="58"/>
      <c r="K43" s="41"/>
      <c r="L43" s="41"/>
      <c r="M43" s="41"/>
      <c r="N43" s="41"/>
      <c r="O43" s="41"/>
      <c r="P43" s="41"/>
    </row>
    <row r="44" spans="1:16" s="4" customFormat="1" ht="18" customHeight="1" x14ac:dyDescent="0.2">
      <c r="A44" s="129"/>
      <c r="B44" s="112" t="s">
        <v>26</v>
      </c>
      <c r="C44" s="112"/>
      <c r="D44" s="59"/>
      <c r="E44" s="59" t="s">
        <v>48</v>
      </c>
      <c r="F44" s="59"/>
      <c r="G44" s="59"/>
      <c r="H44" s="59"/>
      <c r="I44" s="59"/>
      <c r="J44" s="59"/>
      <c r="K44" s="42"/>
      <c r="L44" s="42"/>
      <c r="M44" s="42"/>
      <c r="N44" s="42"/>
      <c r="O44" s="42"/>
      <c r="P44" s="42"/>
    </row>
    <row r="45" spans="1:16" s="4" customFormat="1" ht="23.25" customHeight="1" x14ac:dyDescent="0.2">
      <c r="A45" s="129"/>
      <c r="B45" s="107" t="s">
        <v>2</v>
      </c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9"/>
    </row>
    <row r="46" spans="1:16" s="4" customFormat="1" ht="22.5" customHeight="1" x14ac:dyDescent="0.2">
      <c r="A46" s="129"/>
      <c r="B46" s="53" t="s">
        <v>95</v>
      </c>
      <c r="C46" s="96" t="s">
        <v>102</v>
      </c>
      <c r="D46" s="63">
        <v>15</v>
      </c>
      <c r="E46" s="53">
        <v>3.5</v>
      </c>
      <c r="F46" s="53">
        <v>4.5</v>
      </c>
      <c r="G46" s="53">
        <v>0</v>
      </c>
      <c r="H46" s="53">
        <v>54.5</v>
      </c>
      <c r="I46" s="53">
        <v>0</v>
      </c>
      <c r="J46" s="53">
        <v>0</v>
      </c>
      <c r="K46" s="66">
        <v>0.1</v>
      </c>
      <c r="L46" s="66">
        <v>0.1</v>
      </c>
      <c r="M46" s="66">
        <v>132</v>
      </c>
      <c r="N46" s="66">
        <v>75</v>
      </c>
      <c r="O46" s="66">
        <v>5.5</v>
      </c>
      <c r="P46" s="66">
        <v>0.2</v>
      </c>
    </row>
    <row r="47" spans="1:16" s="4" customFormat="1" ht="32.25" customHeight="1" x14ac:dyDescent="0.2">
      <c r="A47" s="128"/>
      <c r="B47" s="53">
        <v>290</v>
      </c>
      <c r="C47" s="97" t="s">
        <v>65</v>
      </c>
      <c r="D47" s="82" t="s">
        <v>66</v>
      </c>
      <c r="E47" s="82">
        <v>21.21</v>
      </c>
      <c r="F47" s="82">
        <v>17.84</v>
      </c>
      <c r="G47" s="82">
        <v>2.4</v>
      </c>
      <c r="H47" s="82">
        <v>254.9</v>
      </c>
      <c r="I47" s="82">
        <v>0.06</v>
      </c>
      <c r="J47" s="82">
        <v>3.44</v>
      </c>
      <c r="K47" s="82">
        <v>67.5</v>
      </c>
      <c r="L47" s="82">
        <v>0.09</v>
      </c>
      <c r="M47" s="82">
        <v>20.04</v>
      </c>
      <c r="N47" s="82">
        <v>156.44999999999999</v>
      </c>
      <c r="O47" s="82">
        <v>19.739999999999998</v>
      </c>
      <c r="P47" s="82">
        <v>1.61</v>
      </c>
    </row>
    <row r="48" spans="1:16" s="4" customFormat="1" ht="25.5" customHeight="1" x14ac:dyDescent="0.2">
      <c r="A48" s="128"/>
      <c r="B48" s="53">
        <v>379</v>
      </c>
      <c r="C48" s="96" t="s">
        <v>73</v>
      </c>
      <c r="D48" s="54" t="s">
        <v>4</v>
      </c>
      <c r="E48" s="53">
        <v>0.08</v>
      </c>
      <c r="F48" s="53">
        <v>0.08</v>
      </c>
      <c r="G48" s="53">
        <v>21.7</v>
      </c>
      <c r="H48" s="53">
        <v>88</v>
      </c>
      <c r="I48" s="53">
        <v>6.0000000000000001E-3</v>
      </c>
      <c r="J48" s="55">
        <v>1.4</v>
      </c>
      <c r="K48" s="31">
        <v>0</v>
      </c>
      <c r="L48" s="31">
        <v>0.12</v>
      </c>
      <c r="M48" s="32">
        <v>12.8</v>
      </c>
      <c r="N48" s="32">
        <v>2.2000000000000002</v>
      </c>
      <c r="O48" s="32">
        <v>1.8</v>
      </c>
      <c r="P48" s="31">
        <v>1</v>
      </c>
    </row>
    <row r="49" spans="1:16" s="4" customFormat="1" ht="25.5" customHeight="1" x14ac:dyDescent="0.2">
      <c r="A49" s="128"/>
      <c r="B49" s="53" t="s">
        <v>95</v>
      </c>
      <c r="C49" s="96" t="s">
        <v>82</v>
      </c>
      <c r="D49" s="54" t="s">
        <v>59</v>
      </c>
      <c r="E49" s="53">
        <v>0.08</v>
      </c>
      <c r="F49" s="53">
        <v>0.08</v>
      </c>
      <c r="G49" s="53">
        <v>21.7</v>
      </c>
      <c r="H49" s="53">
        <v>88</v>
      </c>
      <c r="I49" s="53">
        <v>6.0000000000000001E-3</v>
      </c>
      <c r="J49" s="55">
        <v>1.4</v>
      </c>
      <c r="K49" s="31">
        <v>0</v>
      </c>
      <c r="L49" s="31">
        <v>0.12</v>
      </c>
      <c r="M49" s="32">
        <v>12.8</v>
      </c>
      <c r="N49" s="32">
        <v>2.2000000000000002</v>
      </c>
      <c r="O49" s="32">
        <v>1.8</v>
      </c>
      <c r="P49" s="31">
        <v>1</v>
      </c>
    </row>
    <row r="50" spans="1:16" s="4" customFormat="1" ht="25.5" customHeight="1" x14ac:dyDescent="0.2">
      <c r="A50" s="128"/>
      <c r="B50" s="53">
        <v>171</v>
      </c>
      <c r="C50" s="96" t="s">
        <v>22</v>
      </c>
      <c r="D50" s="54" t="s">
        <v>3</v>
      </c>
      <c r="E50" s="55">
        <v>13.18</v>
      </c>
      <c r="F50" s="55">
        <v>10.68</v>
      </c>
      <c r="G50" s="55">
        <v>59.2</v>
      </c>
      <c r="H50" s="55">
        <v>176.5</v>
      </c>
      <c r="I50" s="55">
        <v>0.44800000000000001</v>
      </c>
      <c r="J50" s="55">
        <v>0</v>
      </c>
      <c r="K50" s="31">
        <v>40</v>
      </c>
      <c r="L50" s="31">
        <v>4.3</v>
      </c>
      <c r="M50" s="31">
        <v>41.4</v>
      </c>
      <c r="N50" s="31">
        <v>314.8</v>
      </c>
      <c r="O50" s="31">
        <v>208.55</v>
      </c>
      <c r="P50" s="31">
        <v>47.1</v>
      </c>
    </row>
    <row r="51" spans="1:16" s="4" customFormat="1" ht="22.5" customHeight="1" x14ac:dyDescent="0.2">
      <c r="A51" s="128"/>
      <c r="B51" s="53"/>
      <c r="C51" s="96" t="s">
        <v>15</v>
      </c>
      <c r="D51" s="54" t="s">
        <v>11</v>
      </c>
      <c r="E51" s="53">
        <v>4.9800000000000004</v>
      </c>
      <c r="F51" s="53">
        <v>0.78</v>
      </c>
      <c r="G51" s="53">
        <v>28.86</v>
      </c>
      <c r="H51" s="53">
        <v>175.6</v>
      </c>
      <c r="I51" s="53">
        <v>36.4</v>
      </c>
      <c r="J51" s="55">
        <v>0</v>
      </c>
      <c r="K51" s="32">
        <v>12.3</v>
      </c>
      <c r="L51" s="32">
        <v>11.3</v>
      </c>
      <c r="M51" s="32">
        <v>12.3</v>
      </c>
      <c r="N51" s="32">
        <v>8.6</v>
      </c>
      <c r="O51" s="32">
        <v>6.3</v>
      </c>
      <c r="P51" s="31">
        <v>12.3</v>
      </c>
    </row>
    <row r="52" spans="1:16" s="4" customFormat="1" ht="20.25" customHeight="1" x14ac:dyDescent="0.2">
      <c r="A52" s="128"/>
      <c r="B52" s="53"/>
      <c r="C52" s="96" t="s">
        <v>5</v>
      </c>
      <c r="D52" s="54" t="s">
        <v>14</v>
      </c>
      <c r="E52" s="53">
        <v>1.41</v>
      </c>
      <c r="F52" s="53">
        <v>0.21</v>
      </c>
      <c r="G52" s="53">
        <v>14.94</v>
      </c>
      <c r="H52" s="53">
        <v>64.2</v>
      </c>
      <c r="I52" s="53">
        <v>12.3</v>
      </c>
      <c r="J52" s="55">
        <v>0</v>
      </c>
      <c r="K52" s="32">
        <v>9</v>
      </c>
      <c r="L52" s="32">
        <v>2.2999999999999998</v>
      </c>
      <c r="M52" s="32">
        <v>1.2</v>
      </c>
      <c r="N52" s="32">
        <v>2.6</v>
      </c>
      <c r="O52" s="32">
        <v>6.3</v>
      </c>
      <c r="P52" s="31">
        <v>14.2</v>
      </c>
    </row>
    <row r="53" spans="1:16" s="5" customFormat="1" ht="24.75" customHeight="1" x14ac:dyDescent="0.2">
      <c r="A53" s="128"/>
      <c r="B53" s="56"/>
      <c r="C53" s="56" t="s">
        <v>19</v>
      </c>
      <c r="D53" s="57" t="s">
        <v>86</v>
      </c>
      <c r="E53" s="60">
        <f>SUM(E46:E52)</f>
        <v>44.44</v>
      </c>
      <c r="F53" s="60">
        <f t="shared" ref="F53:P53" si="4">SUM(F46:F52)</f>
        <v>34.169999999999995</v>
      </c>
      <c r="G53" s="60">
        <f t="shared" si="4"/>
        <v>148.80000000000001</v>
      </c>
      <c r="H53" s="60">
        <f t="shared" si="4"/>
        <v>901.7</v>
      </c>
      <c r="I53" s="60">
        <f t="shared" si="4"/>
        <v>49.22</v>
      </c>
      <c r="J53" s="60">
        <f t="shared" si="4"/>
        <v>6.24</v>
      </c>
      <c r="K53" s="60">
        <f t="shared" si="4"/>
        <v>128.89999999999998</v>
      </c>
      <c r="L53" s="60">
        <f t="shared" si="4"/>
        <v>18.330000000000002</v>
      </c>
      <c r="M53" s="60">
        <f t="shared" si="4"/>
        <v>232.54000000000002</v>
      </c>
      <c r="N53" s="60">
        <f t="shared" si="4"/>
        <v>561.85</v>
      </c>
      <c r="O53" s="60">
        <f t="shared" si="4"/>
        <v>249.99000000000004</v>
      </c>
      <c r="P53" s="60">
        <f t="shared" si="4"/>
        <v>77.410000000000011</v>
      </c>
    </row>
    <row r="54" spans="1:16" s="4" customFormat="1" ht="20.25" customHeight="1" x14ac:dyDescent="0.2">
      <c r="A54" s="104"/>
      <c r="B54" s="113" t="s">
        <v>97</v>
      </c>
      <c r="C54" s="114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</row>
    <row r="55" spans="1:16" s="4" customFormat="1" ht="20.25" customHeight="1" x14ac:dyDescent="0.2">
      <c r="A55" s="104"/>
      <c r="B55" s="115" t="s">
        <v>26</v>
      </c>
      <c r="C55" s="115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</row>
    <row r="56" spans="1:16" s="4" customFormat="1" ht="20.25" customHeight="1" x14ac:dyDescent="0.2">
      <c r="A56" s="104"/>
      <c r="B56" s="116" t="s">
        <v>2</v>
      </c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8"/>
    </row>
    <row r="57" spans="1:16" s="4" customFormat="1" ht="27" customHeight="1" x14ac:dyDescent="0.2">
      <c r="A57" s="104"/>
      <c r="B57" s="53">
        <v>294</v>
      </c>
      <c r="C57" s="96" t="s">
        <v>101</v>
      </c>
      <c r="D57" s="54" t="s">
        <v>61</v>
      </c>
      <c r="E57" s="53">
        <v>12.16</v>
      </c>
      <c r="F57" s="53">
        <v>18.079999999999998</v>
      </c>
      <c r="G57" s="53">
        <v>11.84</v>
      </c>
      <c r="H57" s="53">
        <v>259.2</v>
      </c>
      <c r="I57" s="53">
        <v>4.9000000000000002E-2</v>
      </c>
      <c r="J57" s="55">
        <v>0.43</v>
      </c>
      <c r="K57" s="32">
        <v>5.4</v>
      </c>
      <c r="L57" s="32">
        <v>13.2</v>
      </c>
      <c r="M57" s="32">
        <v>12</v>
      </c>
      <c r="N57" s="32">
        <v>74.319999999999993</v>
      </c>
      <c r="O57" s="32">
        <v>12</v>
      </c>
      <c r="P57" s="31">
        <v>16.600000000000001</v>
      </c>
    </row>
    <row r="58" spans="1:16" s="4" customFormat="1" ht="22.5" customHeight="1" x14ac:dyDescent="0.2">
      <c r="A58" s="104"/>
      <c r="B58" s="53">
        <v>143</v>
      </c>
      <c r="C58" s="96" t="s">
        <v>62</v>
      </c>
      <c r="D58" s="54" t="s">
        <v>3</v>
      </c>
      <c r="E58" s="53">
        <v>2.1</v>
      </c>
      <c r="F58" s="53">
        <v>12.3</v>
      </c>
      <c r="G58" s="53">
        <v>15.75</v>
      </c>
      <c r="H58" s="53">
        <v>181.5</v>
      </c>
      <c r="I58" s="53">
        <v>0.16500000000000001</v>
      </c>
      <c r="J58" s="55">
        <v>2.7</v>
      </c>
      <c r="K58" s="32">
        <v>65</v>
      </c>
      <c r="L58" s="32">
        <v>0.79</v>
      </c>
      <c r="M58" s="32">
        <v>38.78</v>
      </c>
      <c r="N58" s="32">
        <v>121.58</v>
      </c>
      <c r="O58" s="32">
        <v>42</v>
      </c>
      <c r="P58" s="31">
        <v>1.19</v>
      </c>
    </row>
    <row r="59" spans="1:16" s="4" customFormat="1" ht="24.75" customHeight="1" x14ac:dyDescent="0.2">
      <c r="A59" s="104"/>
      <c r="B59" s="53">
        <v>349</v>
      </c>
      <c r="C59" s="96" t="s">
        <v>12</v>
      </c>
      <c r="D59" s="54" t="s">
        <v>4</v>
      </c>
      <c r="E59" s="53">
        <v>0.08</v>
      </c>
      <c r="F59" s="53">
        <v>0.08</v>
      </c>
      <c r="G59" s="53">
        <v>21.7</v>
      </c>
      <c r="H59" s="53">
        <v>88</v>
      </c>
      <c r="I59" s="53">
        <v>6.0000000000000001E-3</v>
      </c>
      <c r="J59" s="55">
        <v>1.4</v>
      </c>
      <c r="K59" s="31">
        <v>0</v>
      </c>
      <c r="L59" s="31">
        <v>0.12</v>
      </c>
      <c r="M59" s="32">
        <v>12.8</v>
      </c>
      <c r="N59" s="32">
        <v>2.2000000000000002</v>
      </c>
      <c r="O59" s="32">
        <v>1.8</v>
      </c>
      <c r="P59" s="31">
        <v>1</v>
      </c>
    </row>
    <row r="60" spans="1:16" s="4" customFormat="1" ht="21" customHeight="1" x14ac:dyDescent="0.2">
      <c r="A60" s="104"/>
      <c r="B60" s="53"/>
      <c r="C60" s="96" t="s">
        <v>13</v>
      </c>
      <c r="D60" s="54" t="s">
        <v>11</v>
      </c>
      <c r="E60" s="53">
        <v>4.9800000000000004</v>
      </c>
      <c r="F60" s="53">
        <v>0.78</v>
      </c>
      <c r="G60" s="53">
        <v>28.86</v>
      </c>
      <c r="H60" s="53">
        <v>136.19999999999999</v>
      </c>
      <c r="I60" s="53">
        <v>36.4</v>
      </c>
      <c r="J60" s="55">
        <v>0</v>
      </c>
      <c r="K60" s="32">
        <v>12.3</v>
      </c>
      <c r="L60" s="32">
        <v>11.3</v>
      </c>
      <c r="M60" s="32">
        <v>12.3</v>
      </c>
      <c r="N60" s="32">
        <v>8.6</v>
      </c>
      <c r="O60" s="32">
        <v>6.3</v>
      </c>
      <c r="P60" s="31">
        <v>12.3</v>
      </c>
    </row>
    <row r="61" spans="1:16" s="4" customFormat="1" ht="21.75" customHeight="1" x14ac:dyDescent="0.2">
      <c r="A61" s="104"/>
      <c r="B61" s="53"/>
      <c r="C61" s="96" t="s">
        <v>5</v>
      </c>
      <c r="D61" s="54" t="s">
        <v>14</v>
      </c>
      <c r="E61" s="53">
        <v>1.41</v>
      </c>
      <c r="F61" s="53">
        <v>0.21</v>
      </c>
      <c r="G61" s="53">
        <v>14.94</v>
      </c>
      <c r="H61" s="53">
        <v>64.2</v>
      </c>
      <c r="I61" s="53">
        <v>12.3</v>
      </c>
      <c r="J61" s="55">
        <v>0</v>
      </c>
      <c r="K61" s="32">
        <v>9</v>
      </c>
      <c r="L61" s="32">
        <v>2.2999999999999998</v>
      </c>
      <c r="M61" s="32">
        <v>1.2</v>
      </c>
      <c r="N61" s="32">
        <v>2.6</v>
      </c>
      <c r="O61" s="32">
        <v>6.3</v>
      </c>
      <c r="P61" s="31">
        <v>14.2</v>
      </c>
    </row>
    <row r="62" spans="1:16" s="5" customFormat="1" ht="18.75" customHeight="1" x14ac:dyDescent="0.2">
      <c r="A62" s="104"/>
      <c r="B62" s="56"/>
      <c r="C62" s="56" t="s">
        <v>19</v>
      </c>
      <c r="D62" s="57" t="s">
        <v>83</v>
      </c>
      <c r="E62" s="56">
        <f>SUM(E57:E61)</f>
        <v>20.73</v>
      </c>
      <c r="F62" s="56">
        <f t="shared" ref="F62:P62" si="5">SUM(F57:F61)</f>
        <v>31.45</v>
      </c>
      <c r="G62" s="56">
        <f t="shared" si="5"/>
        <v>93.09</v>
      </c>
      <c r="H62" s="56">
        <f t="shared" si="5"/>
        <v>729.10000000000014</v>
      </c>
      <c r="I62" s="56">
        <f t="shared" si="5"/>
        <v>48.92</v>
      </c>
      <c r="J62" s="56">
        <f t="shared" si="5"/>
        <v>4.53</v>
      </c>
      <c r="K62" s="56">
        <f t="shared" si="5"/>
        <v>91.7</v>
      </c>
      <c r="L62" s="56">
        <f t="shared" si="5"/>
        <v>27.709999999999997</v>
      </c>
      <c r="M62" s="56">
        <f t="shared" si="5"/>
        <v>77.08</v>
      </c>
      <c r="N62" s="56">
        <f t="shared" si="5"/>
        <v>209.29999999999995</v>
      </c>
      <c r="O62" s="56">
        <f t="shared" si="5"/>
        <v>68.399999999999991</v>
      </c>
      <c r="P62" s="56">
        <f t="shared" si="5"/>
        <v>45.290000000000006</v>
      </c>
    </row>
    <row r="63" spans="1:16" s="5" customFormat="1" ht="20.25" customHeight="1" x14ac:dyDescent="0.2">
      <c r="A63" s="25"/>
      <c r="B63" s="110" t="s">
        <v>25</v>
      </c>
      <c r="C63" s="111"/>
      <c r="D63" s="58"/>
      <c r="E63" s="58"/>
      <c r="F63" s="58"/>
      <c r="G63" s="58"/>
      <c r="H63" s="58"/>
      <c r="I63" s="58"/>
      <c r="J63" s="58"/>
      <c r="K63" s="41"/>
      <c r="L63" s="41"/>
      <c r="M63" s="41"/>
      <c r="N63" s="41"/>
      <c r="O63" s="41"/>
      <c r="P63" s="41"/>
    </row>
    <row r="64" spans="1:16" s="5" customFormat="1" ht="18" customHeight="1" x14ac:dyDescent="0.2">
      <c r="A64" s="27"/>
      <c r="B64" s="112" t="s">
        <v>31</v>
      </c>
      <c r="C64" s="112"/>
      <c r="D64" s="59"/>
      <c r="E64" s="59"/>
      <c r="F64" s="59"/>
      <c r="G64" s="59"/>
      <c r="H64" s="59"/>
      <c r="I64" s="59"/>
      <c r="J64" s="59"/>
      <c r="K64" s="42"/>
      <c r="L64" s="42"/>
      <c r="M64" s="42"/>
      <c r="N64" s="42"/>
      <c r="O64" s="42"/>
      <c r="P64" s="42"/>
    </row>
    <row r="65" spans="1:16" s="5" customFormat="1" ht="24.75" customHeight="1" x14ac:dyDescent="0.2">
      <c r="A65" s="65"/>
      <c r="B65" s="107" t="s">
        <v>2</v>
      </c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9"/>
    </row>
    <row r="66" spans="1:16" s="4" customFormat="1" ht="23.25" customHeight="1" x14ac:dyDescent="0.2">
      <c r="A66" s="6"/>
      <c r="B66" s="53">
        <v>294</v>
      </c>
      <c r="C66" s="96" t="s">
        <v>23</v>
      </c>
      <c r="D66" s="54" t="s">
        <v>61</v>
      </c>
      <c r="E66" s="53">
        <v>6.88</v>
      </c>
      <c r="F66" s="53">
        <v>7.17</v>
      </c>
      <c r="G66" s="53">
        <v>7.85</v>
      </c>
      <c r="H66" s="53">
        <v>196.8</v>
      </c>
      <c r="I66" s="53">
        <v>4.9000000000000002E-2</v>
      </c>
      <c r="J66" s="55">
        <v>0.43</v>
      </c>
      <c r="K66" s="32">
        <v>5.4</v>
      </c>
      <c r="L66" s="32">
        <v>13.2</v>
      </c>
      <c r="M66" s="32">
        <v>12</v>
      </c>
      <c r="N66" s="32">
        <v>74.319999999999993</v>
      </c>
      <c r="O66" s="32">
        <v>12</v>
      </c>
      <c r="P66" s="31">
        <v>16.600000000000001</v>
      </c>
    </row>
    <row r="67" spans="1:16" s="4" customFormat="1" ht="24.75" customHeight="1" x14ac:dyDescent="0.2">
      <c r="A67" s="19"/>
      <c r="B67" s="53">
        <v>174</v>
      </c>
      <c r="C67" s="96" t="s">
        <v>57</v>
      </c>
      <c r="D67" s="54" t="s">
        <v>3</v>
      </c>
      <c r="E67" s="55">
        <v>13.18</v>
      </c>
      <c r="F67" s="55">
        <v>10.68</v>
      </c>
      <c r="G67" s="55">
        <v>59.2</v>
      </c>
      <c r="H67" s="55">
        <v>174.2</v>
      </c>
      <c r="I67" s="55">
        <v>0.44800000000000001</v>
      </c>
      <c r="J67" s="55">
        <v>0</v>
      </c>
      <c r="K67" s="31">
        <v>40</v>
      </c>
      <c r="L67" s="31">
        <v>4.3</v>
      </c>
      <c r="M67" s="31">
        <v>41.4</v>
      </c>
      <c r="N67" s="31">
        <v>314.8</v>
      </c>
      <c r="O67" s="31">
        <v>208.55</v>
      </c>
      <c r="P67" s="31">
        <v>47.1</v>
      </c>
    </row>
    <row r="68" spans="1:16" s="4" customFormat="1" ht="20.25" customHeight="1" x14ac:dyDescent="0.2">
      <c r="A68" s="88"/>
      <c r="B68" s="70">
        <v>324</v>
      </c>
      <c r="C68" s="101" t="s">
        <v>68</v>
      </c>
      <c r="D68" s="82">
        <v>60</v>
      </c>
      <c r="E68" s="82">
        <v>0.96</v>
      </c>
      <c r="F68" s="82">
        <v>3.6</v>
      </c>
      <c r="G68" s="82">
        <v>6.6</v>
      </c>
      <c r="H68" s="82">
        <v>62.4</v>
      </c>
      <c r="I68" s="53">
        <v>21.9</v>
      </c>
      <c r="J68" s="55">
        <v>7.5</v>
      </c>
      <c r="K68" s="32">
        <v>1.4</v>
      </c>
      <c r="L68" s="32">
        <v>1.4</v>
      </c>
      <c r="M68" s="32">
        <v>2.2999999999999998</v>
      </c>
      <c r="N68" s="32">
        <v>2.4</v>
      </c>
      <c r="O68" s="32">
        <v>5.6</v>
      </c>
      <c r="P68" s="31">
        <v>7.5</v>
      </c>
    </row>
    <row r="69" spans="1:16" s="4" customFormat="1" ht="20.25" customHeight="1" x14ac:dyDescent="0.2">
      <c r="A69" s="88"/>
      <c r="B69" s="70">
        <v>376</v>
      </c>
      <c r="C69" s="101" t="s">
        <v>77</v>
      </c>
      <c r="D69" s="82" t="s">
        <v>78</v>
      </c>
      <c r="E69" s="82"/>
      <c r="F69" s="82"/>
      <c r="G69" s="82"/>
      <c r="H69" s="82"/>
      <c r="I69" s="53"/>
      <c r="J69" s="55"/>
      <c r="K69" s="32"/>
      <c r="L69" s="32"/>
      <c r="M69" s="32"/>
      <c r="N69" s="32"/>
      <c r="O69" s="32"/>
      <c r="P69" s="31"/>
    </row>
    <row r="70" spans="1:16" s="4" customFormat="1" ht="24" customHeight="1" x14ac:dyDescent="0.2">
      <c r="A70" s="6"/>
      <c r="B70" s="53"/>
      <c r="C70" s="96" t="s">
        <v>15</v>
      </c>
      <c r="D70" s="54" t="s">
        <v>11</v>
      </c>
      <c r="E70" s="53">
        <v>4.9800000000000004</v>
      </c>
      <c r="F70" s="53">
        <v>0.78</v>
      </c>
      <c r="G70" s="53">
        <v>28.86</v>
      </c>
      <c r="H70" s="53">
        <v>136.19999999999999</v>
      </c>
      <c r="I70" s="53">
        <v>36.4</v>
      </c>
      <c r="J70" s="55">
        <v>0</v>
      </c>
      <c r="K70" s="32">
        <v>12.3</v>
      </c>
      <c r="L70" s="32">
        <v>11.3</v>
      </c>
      <c r="M70" s="32">
        <v>12.3</v>
      </c>
      <c r="N70" s="32">
        <v>8.6</v>
      </c>
      <c r="O70" s="32">
        <v>6.3</v>
      </c>
      <c r="P70" s="31">
        <v>12.3</v>
      </c>
    </row>
    <row r="71" spans="1:16" s="4" customFormat="1" ht="22.5" customHeight="1" x14ac:dyDescent="0.2">
      <c r="A71" s="6"/>
      <c r="B71" s="53"/>
      <c r="C71" s="96" t="s">
        <v>5</v>
      </c>
      <c r="D71" s="54" t="s">
        <v>14</v>
      </c>
      <c r="E71" s="53">
        <v>1.41</v>
      </c>
      <c r="F71" s="53">
        <v>0.21</v>
      </c>
      <c r="G71" s="53">
        <v>14.94</v>
      </c>
      <c r="H71" s="53">
        <v>64.2</v>
      </c>
      <c r="I71" s="53">
        <v>12.3</v>
      </c>
      <c r="J71" s="55">
        <v>0</v>
      </c>
      <c r="K71" s="32">
        <v>9</v>
      </c>
      <c r="L71" s="32">
        <v>2.2999999999999998</v>
      </c>
      <c r="M71" s="32">
        <v>1.2</v>
      </c>
      <c r="N71" s="32">
        <v>2.6</v>
      </c>
      <c r="O71" s="32">
        <v>6.3</v>
      </c>
      <c r="P71" s="31">
        <v>14.2</v>
      </c>
    </row>
    <row r="72" spans="1:16" s="5" customFormat="1" ht="23.25" customHeight="1" x14ac:dyDescent="0.2">
      <c r="A72" s="6"/>
      <c r="B72" s="56"/>
      <c r="C72" s="56" t="s">
        <v>19</v>
      </c>
      <c r="D72" s="57" t="s">
        <v>85</v>
      </c>
      <c r="E72" s="60">
        <f t="shared" ref="E72:P72" si="6">SUM(E66:E71)</f>
        <v>27.41</v>
      </c>
      <c r="F72" s="60">
        <f t="shared" si="6"/>
        <v>22.440000000000005</v>
      </c>
      <c r="G72" s="60">
        <f t="shared" si="6"/>
        <v>117.44999999999999</v>
      </c>
      <c r="H72" s="60">
        <f t="shared" si="6"/>
        <v>633.79999999999995</v>
      </c>
      <c r="I72" s="60">
        <f t="shared" si="6"/>
        <v>71.096999999999994</v>
      </c>
      <c r="J72" s="60">
        <f t="shared" si="6"/>
        <v>7.93</v>
      </c>
      <c r="K72" s="60">
        <f t="shared" si="6"/>
        <v>68.099999999999994</v>
      </c>
      <c r="L72" s="60">
        <f t="shared" si="6"/>
        <v>32.5</v>
      </c>
      <c r="M72" s="60">
        <f t="shared" si="6"/>
        <v>69.2</v>
      </c>
      <c r="N72" s="60">
        <f t="shared" si="6"/>
        <v>402.72</v>
      </c>
      <c r="O72" s="60">
        <f t="shared" si="6"/>
        <v>238.75000000000003</v>
      </c>
      <c r="P72" s="60">
        <f t="shared" si="6"/>
        <v>97.7</v>
      </c>
    </row>
    <row r="73" spans="1:16" s="5" customFormat="1" ht="22.5" customHeight="1" x14ac:dyDescent="0.2">
      <c r="A73" s="25"/>
      <c r="B73" s="110" t="s">
        <v>27</v>
      </c>
      <c r="C73" s="111"/>
      <c r="D73" s="58"/>
      <c r="E73" s="58"/>
      <c r="F73" s="58"/>
      <c r="G73" s="58"/>
      <c r="H73" s="58"/>
      <c r="I73" s="58"/>
      <c r="J73" s="58"/>
      <c r="K73" s="41"/>
      <c r="L73" s="41"/>
      <c r="M73" s="41"/>
      <c r="N73" s="41"/>
      <c r="O73" s="41"/>
      <c r="P73" s="41"/>
    </row>
    <row r="74" spans="1:16" s="5" customFormat="1" ht="23.25" customHeight="1" x14ac:dyDescent="0.2">
      <c r="A74" s="27"/>
      <c r="B74" s="112" t="s">
        <v>31</v>
      </c>
      <c r="C74" s="112"/>
      <c r="D74" s="59"/>
      <c r="E74" s="59"/>
      <c r="F74" s="59"/>
      <c r="G74" s="59"/>
      <c r="H74" s="59"/>
      <c r="I74" s="59"/>
      <c r="J74" s="59"/>
      <c r="K74" s="42"/>
      <c r="L74" s="42"/>
      <c r="M74" s="42"/>
      <c r="N74" s="42"/>
      <c r="O74" s="42"/>
      <c r="P74" s="42"/>
    </row>
    <row r="75" spans="1:16" s="5" customFormat="1" ht="22.5" customHeight="1" x14ac:dyDescent="0.2">
      <c r="A75" s="65"/>
      <c r="B75" s="107" t="s">
        <v>2</v>
      </c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9"/>
    </row>
    <row r="76" spans="1:16" s="5" customFormat="1" ht="18.75" customHeight="1" x14ac:dyDescent="0.2">
      <c r="A76" s="69"/>
      <c r="B76" s="53"/>
      <c r="C76" s="96" t="s">
        <v>75</v>
      </c>
      <c r="D76" s="54" t="s">
        <v>76</v>
      </c>
      <c r="E76" s="53">
        <v>3</v>
      </c>
      <c r="F76" s="53">
        <v>1</v>
      </c>
      <c r="G76" s="53">
        <v>42</v>
      </c>
      <c r="H76" s="53">
        <v>192</v>
      </c>
      <c r="I76" s="53">
        <v>0.1</v>
      </c>
      <c r="J76" s="55">
        <v>20</v>
      </c>
      <c r="K76" s="32">
        <v>0.2</v>
      </c>
      <c r="L76" s="32">
        <v>0.8</v>
      </c>
      <c r="M76" s="32">
        <v>24</v>
      </c>
      <c r="N76" s="32">
        <v>56</v>
      </c>
      <c r="O76" s="32">
        <v>80</v>
      </c>
      <c r="P76" s="31">
        <v>1.2</v>
      </c>
    </row>
    <row r="77" spans="1:16" s="4" customFormat="1" ht="39" customHeight="1" x14ac:dyDescent="0.2">
      <c r="A77" s="20"/>
      <c r="B77" s="70">
        <v>290</v>
      </c>
      <c r="C77" s="97" t="s">
        <v>67</v>
      </c>
      <c r="D77" s="84" t="s">
        <v>66</v>
      </c>
      <c r="E77" s="32">
        <v>15.2</v>
      </c>
      <c r="F77" s="32">
        <v>22.6</v>
      </c>
      <c r="G77" s="32">
        <v>14.8</v>
      </c>
      <c r="H77" s="32">
        <v>324</v>
      </c>
      <c r="I77" s="32">
        <v>6.0999999999999999E-2</v>
      </c>
      <c r="J77" s="31">
        <v>0.54</v>
      </c>
      <c r="K77" s="32">
        <v>6.75</v>
      </c>
      <c r="L77" s="32">
        <v>16.5</v>
      </c>
      <c r="M77" s="32">
        <v>15</v>
      </c>
      <c r="N77" s="32">
        <v>92.9</v>
      </c>
      <c r="O77" s="32">
        <v>15</v>
      </c>
      <c r="P77" s="31">
        <v>20.8</v>
      </c>
    </row>
    <row r="78" spans="1:16" s="4" customFormat="1" ht="24" customHeight="1" x14ac:dyDescent="0.2">
      <c r="A78" s="20"/>
      <c r="B78" s="53">
        <v>171</v>
      </c>
      <c r="C78" s="96" t="s">
        <v>24</v>
      </c>
      <c r="D78" s="54" t="s">
        <v>3</v>
      </c>
      <c r="E78" s="55">
        <v>3.6</v>
      </c>
      <c r="F78" s="55">
        <v>4.76</v>
      </c>
      <c r="G78" s="55">
        <v>26.83</v>
      </c>
      <c r="H78" s="55">
        <v>214.4</v>
      </c>
      <c r="I78" s="55">
        <v>0.34</v>
      </c>
      <c r="J78" s="55">
        <v>0</v>
      </c>
      <c r="K78" s="31">
        <v>30</v>
      </c>
      <c r="L78" s="31">
        <v>3.23</v>
      </c>
      <c r="M78" s="31">
        <v>31.05</v>
      </c>
      <c r="N78" s="31">
        <v>236.1</v>
      </c>
      <c r="O78" s="31">
        <v>156.4</v>
      </c>
      <c r="P78" s="31">
        <v>35.299999999999997</v>
      </c>
    </row>
    <row r="79" spans="1:16" s="4" customFormat="1" ht="27" customHeight="1" x14ac:dyDescent="0.2">
      <c r="A79" s="20"/>
      <c r="B79" s="74">
        <v>349</v>
      </c>
      <c r="C79" s="99" t="s">
        <v>12</v>
      </c>
      <c r="D79" s="75" t="s">
        <v>4</v>
      </c>
      <c r="E79" s="74">
        <v>0.08</v>
      </c>
      <c r="F79" s="74">
        <v>0.08</v>
      </c>
      <c r="G79" s="74">
        <v>21.7</v>
      </c>
      <c r="H79" s="74">
        <v>88</v>
      </c>
      <c r="I79" s="74">
        <v>6.0000000000000001E-3</v>
      </c>
      <c r="J79" s="80">
        <v>1.4</v>
      </c>
      <c r="K79" s="81">
        <v>0</v>
      </c>
      <c r="L79" s="81">
        <v>0.12</v>
      </c>
      <c r="M79" s="68">
        <v>12.8</v>
      </c>
      <c r="N79" s="68">
        <v>2.2000000000000002</v>
      </c>
      <c r="O79" s="68">
        <v>1.8</v>
      </c>
      <c r="P79" s="81">
        <v>1</v>
      </c>
    </row>
    <row r="80" spans="1:16" s="4" customFormat="1" ht="24" customHeight="1" x14ac:dyDescent="0.2">
      <c r="A80" s="20"/>
      <c r="B80" s="53"/>
      <c r="C80" s="96" t="s">
        <v>15</v>
      </c>
      <c r="D80" s="54" t="s">
        <v>11</v>
      </c>
      <c r="E80" s="53">
        <v>4.9800000000000004</v>
      </c>
      <c r="F80" s="53">
        <v>0.78</v>
      </c>
      <c r="G80" s="53">
        <v>28.86</v>
      </c>
      <c r="H80" s="53">
        <v>136.19999999999999</v>
      </c>
      <c r="I80" s="53">
        <v>36.4</v>
      </c>
      <c r="J80" s="55">
        <v>0</v>
      </c>
      <c r="K80" s="32">
        <v>12.3</v>
      </c>
      <c r="L80" s="32">
        <v>11.3</v>
      </c>
      <c r="M80" s="32">
        <v>12.3</v>
      </c>
      <c r="N80" s="32">
        <v>8.6</v>
      </c>
      <c r="O80" s="32">
        <v>6.3</v>
      </c>
      <c r="P80" s="31">
        <v>12.3</v>
      </c>
    </row>
    <row r="81" spans="1:16" s="4" customFormat="1" ht="19.5" customHeight="1" x14ac:dyDescent="0.2">
      <c r="A81" s="20"/>
      <c r="B81" s="53"/>
      <c r="C81" s="53" t="s">
        <v>5</v>
      </c>
      <c r="D81" s="54" t="s">
        <v>14</v>
      </c>
      <c r="E81" s="53">
        <v>1.41</v>
      </c>
      <c r="F81" s="53">
        <v>0.21</v>
      </c>
      <c r="G81" s="53">
        <v>14.94</v>
      </c>
      <c r="H81" s="53">
        <v>64.2</v>
      </c>
      <c r="I81" s="53">
        <v>12.3</v>
      </c>
      <c r="J81" s="55">
        <v>0</v>
      </c>
      <c r="K81" s="32">
        <v>9</v>
      </c>
      <c r="L81" s="32">
        <v>2.2999999999999998</v>
      </c>
      <c r="M81" s="32">
        <v>1.2</v>
      </c>
      <c r="N81" s="32">
        <v>2.6</v>
      </c>
      <c r="O81" s="32">
        <v>6.3</v>
      </c>
      <c r="P81" s="31">
        <v>14.2</v>
      </c>
    </row>
    <row r="82" spans="1:16" s="5" customFormat="1" ht="24" customHeight="1" x14ac:dyDescent="0.2">
      <c r="A82" s="20"/>
      <c r="B82" s="56"/>
      <c r="C82" s="56" t="s">
        <v>19</v>
      </c>
      <c r="D82" s="57" t="s">
        <v>87</v>
      </c>
      <c r="E82" s="60">
        <f>SUM(E76:E81)</f>
        <v>28.27</v>
      </c>
      <c r="F82" s="60">
        <f t="shared" ref="F82:P82" si="7">SUM(F76:F81)</f>
        <v>29.43</v>
      </c>
      <c r="G82" s="60">
        <f t="shared" si="7"/>
        <v>149.13</v>
      </c>
      <c r="H82" s="60">
        <f t="shared" si="7"/>
        <v>1018.8</v>
      </c>
      <c r="I82" s="60">
        <f t="shared" si="7"/>
        <v>49.206999999999994</v>
      </c>
      <c r="J82" s="60">
        <f t="shared" si="7"/>
        <v>21.939999999999998</v>
      </c>
      <c r="K82" s="60">
        <f t="shared" si="7"/>
        <v>58.25</v>
      </c>
      <c r="L82" s="60">
        <f t="shared" si="7"/>
        <v>34.25</v>
      </c>
      <c r="M82" s="60">
        <f t="shared" si="7"/>
        <v>96.35</v>
      </c>
      <c r="N82" s="60">
        <f t="shared" si="7"/>
        <v>398.40000000000003</v>
      </c>
      <c r="O82" s="60">
        <f t="shared" si="7"/>
        <v>265.8</v>
      </c>
      <c r="P82" s="60">
        <f t="shared" si="7"/>
        <v>84.8</v>
      </c>
    </row>
    <row r="83" spans="1:16" s="5" customFormat="1" ht="23.25" customHeight="1" x14ac:dyDescent="0.2">
      <c r="A83" s="21"/>
      <c r="B83" s="110" t="s">
        <v>28</v>
      </c>
      <c r="C83" s="111"/>
      <c r="D83" s="58"/>
      <c r="E83" s="58"/>
      <c r="F83" s="58"/>
      <c r="G83" s="58"/>
      <c r="H83" s="58"/>
      <c r="I83" s="58"/>
      <c r="J83" s="58"/>
      <c r="K83" s="41"/>
      <c r="L83" s="41"/>
      <c r="M83" s="41"/>
      <c r="N83" s="41"/>
      <c r="O83" s="41"/>
      <c r="P83" s="41"/>
    </row>
    <row r="84" spans="1:16" s="5" customFormat="1" ht="23.25" customHeight="1" x14ac:dyDescent="0.2">
      <c r="A84" s="28"/>
      <c r="B84" s="112" t="s">
        <v>31</v>
      </c>
      <c r="C84" s="112"/>
      <c r="D84" s="59"/>
      <c r="E84" s="59"/>
      <c r="F84" s="59"/>
      <c r="G84" s="59"/>
      <c r="H84" s="59"/>
      <c r="I84" s="59"/>
      <c r="J84" s="59"/>
      <c r="K84" s="42"/>
      <c r="L84" s="42"/>
      <c r="M84" s="42"/>
      <c r="N84" s="42"/>
      <c r="O84" s="42"/>
      <c r="P84" s="42"/>
    </row>
    <row r="85" spans="1:16" s="5" customFormat="1" ht="21.75" customHeight="1" x14ac:dyDescent="0.2">
      <c r="A85" s="28"/>
      <c r="B85" s="107" t="s">
        <v>2</v>
      </c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9"/>
    </row>
    <row r="86" spans="1:16" s="5" customFormat="1" ht="21.75" customHeight="1" x14ac:dyDescent="0.2">
      <c r="A86" s="28"/>
      <c r="B86" s="85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7"/>
    </row>
    <row r="87" spans="1:16" s="4" customFormat="1" ht="36" customHeight="1" x14ac:dyDescent="0.2">
      <c r="A87" s="6"/>
      <c r="B87" s="53">
        <v>287</v>
      </c>
      <c r="C87" s="53" t="s">
        <v>80</v>
      </c>
      <c r="D87" s="54" t="s">
        <v>79</v>
      </c>
      <c r="E87" s="55">
        <v>10.98</v>
      </c>
      <c r="F87" s="55">
        <v>6.05</v>
      </c>
      <c r="G87" s="55">
        <v>12.47</v>
      </c>
      <c r="H87" s="55">
        <v>148.84</v>
      </c>
      <c r="I87" s="55">
        <v>15.16</v>
      </c>
      <c r="J87" s="55">
        <v>10.8</v>
      </c>
      <c r="K87" s="31">
        <v>23.86</v>
      </c>
      <c r="L87" s="31">
        <v>19.16</v>
      </c>
      <c r="M87" s="31">
        <v>10.23</v>
      </c>
      <c r="N87" s="31">
        <v>0.7</v>
      </c>
      <c r="O87" s="31">
        <v>2.93</v>
      </c>
      <c r="P87" s="31">
        <v>24.67</v>
      </c>
    </row>
    <row r="88" spans="1:16" s="4" customFormat="1" ht="27.75" customHeight="1" x14ac:dyDescent="0.2">
      <c r="A88" s="6"/>
      <c r="B88" s="53">
        <v>349</v>
      </c>
      <c r="C88" s="53" t="s">
        <v>70</v>
      </c>
      <c r="D88" s="54" t="s">
        <v>71</v>
      </c>
      <c r="E88" s="53">
        <v>0.08</v>
      </c>
      <c r="F88" s="53">
        <v>0.08</v>
      </c>
      <c r="G88" s="53">
        <v>21.7</v>
      </c>
      <c r="H88" s="53">
        <v>88</v>
      </c>
      <c r="I88" s="53">
        <v>6.0000000000000001E-3</v>
      </c>
      <c r="J88" s="55">
        <v>1.4</v>
      </c>
      <c r="K88" s="31">
        <v>0</v>
      </c>
      <c r="L88" s="31">
        <v>0.12</v>
      </c>
      <c r="M88" s="32">
        <v>12.8</v>
      </c>
      <c r="N88" s="32">
        <v>2.2000000000000002</v>
      </c>
      <c r="O88" s="32">
        <v>1.8</v>
      </c>
      <c r="P88" s="31">
        <v>1</v>
      </c>
    </row>
    <row r="89" spans="1:16" s="4" customFormat="1" ht="20.25" customHeight="1" x14ac:dyDescent="0.2">
      <c r="A89" s="6"/>
      <c r="B89" s="53"/>
      <c r="C89" s="53" t="s">
        <v>15</v>
      </c>
      <c r="D89" s="54" t="s">
        <v>11</v>
      </c>
      <c r="E89" s="53">
        <v>4.9800000000000004</v>
      </c>
      <c r="F89" s="53">
        <v>0.78</v>
      </c>
      <c r="G89" s="53">
        <v>28.86</v>
      </c>
      <c r="H89" s="53">
        <v>136.19999999999999</v>
      </c>
      <c r="I89" s="53">
        <v>36.4</v>
      </c>
      <c r="J89" s="55">
        <v>0</v>
      </c>
      <c r="K89" s="32">
        <v>12.3</v>
      </c>
      <c r="L89" s="32">
        <v>11.3</v>
      </c>
      <c r="M89" s="32">
        <v>12.3</v>
      </c>
      <c r="N89" s="32">
        <v>8.6</v>
      </c>
      <c r="O89" s="32">
        <v>6.3</v>
      </c>
      <c r="P89" s="31">
        <v>12.3</v>
      </c>
    </row>
    <row r="90" spans="1:16" s="4" customFormat="1" ht="19.5" customHeight="1" x14ac:dyDescent="0.2">
      <c r="A90" s="6"/>
      <c r="B90" s="53"/>
      <c r="C90" s="53" t="s">
        <v>5</v>
      </c>
      <c r="D90" s="54" t="s">
        <v>14</v>
      </c>
      <c r="E90" s="53">
        <v>1.41</v>
      </c>
      <c r="F90" s="53">
        <v>0.21</v>
      </c>
      <c r="G90" s="53">
        <v>14.94</v>
      </c>
      <c r="H90" s="53">
        <v>64.2</v>
      </c>
      <c r="I90" s="53">
        <v>12.3</v>
      </c>
      <c r="J90" s="55">
        <v>0</v>
      </c>
      <c r="K90" s="32">
        <v>9</v>
      </c>
      <c r="L90" s="32">
        <v>2.2999999999999998</v>
      </c>
      <c r="M90" s="32">
        <v>1.2</v>
      </c>
      <c r="N90" s="32">
        <v>2.6</v>
      </c>
      <c r="O90" s="32">
        <v>6.3</v>
      </c>
      <c r="P90" s="31">
        <v>14.2</v>
      </c>
    </row>
    <row r="91" spans="1:16" s="5" customFormat="1" ht="25.5" customHeight="1" x14ac:dyDescent="0.2">
      <c r="A91" s="6"/>
      <c r="B91" s="56"/>
      <c r="C91" s="56" t="s">
        <v>19</v>
      </c>
      <c r="D91" s="57" t="s">
        <v>88</v>
      </c>
      <c r="E91" s="60">
        <f>SUM(E87:E90)</f>
        <v>17.45</v>
      </c>
      <c r="F91" s="60">
        <f t="shared" ref="F91:P91" si="8">SUM(F87:F90)</f>
        <v>7.12</v>
      </c>
      <c r="G91" s="60">
        <f t="shared" si="8"/>
        <v>77.97</v>
      </c>
      <c r="H91" s="60">
        <f t="shared" si="8"/>
        <v>437.23999999999995</v>
      </c>
      <c r="I91" s="60">
        <f t="shared" si="8"/>
        <v>63.866</v>
      </c>
      <c r="J91" s="60">
        <f t="shared" si="8"/>
        <v>12.200000000000001</v>
      </c>
      <c r="K91" s="60">
        <f t="shared" si="8"/>
        <v>45.16</v>
      </c>
      <c r="L91" s="60">
        <f t="shared" si="8"/>
        <v>32.880000000000003</v>
      </c>
      <c r="M91" s="60">
        <f t="shared" si="8"/>
        <v>36.53</v>
      </c>
      <c r="N91" s="60">
        <f t="shared" si="8"/>
        <v>14.1</v>
      </c>
      <c r="O91" s="60">
        <f t="shared" si="8"/>
        <v>17.330000000000002</v>
      </c>
      <c r="P91" s="60">
        <f t="shared" si="8"/>
        <v>52.17</v>
      </c>
    </row>
    <row r="92" spans="1:16" s="5" customFormat="1" ht="15.75" customHeight="1" x14ac:dyDescent="0.2">
      <c r="A92" s="25"/>
      <c r="B92" s="110" t="s">
        <v>29</v>
      </c>
      <c r="C92" s="111"/>
      <c r="D92" s="58"/>
      <c r="E92" s="58"/>
      <c r="F92" s="58"/>
      <c r="G92" s="58"/>
      <c r="H92" s="58"/>
      <c r="I92" s="58"/>
      <c r="J92" s="58"/>
      <c r="K92" s="41"/>
      <c r="L92" s="41"/>
      <c r="M92" s="41"/>
      <c r="N92" s="41"/>
      <c r="O92" s="41"/>
      <c r="P92" s="41"/>
    </row>
    <row r="93" spans="1:16" s="5" customFormat="1" ht="26.25" customHeight="1" x14ac:dyDescent="0.2">
      <c r="A93" s="27"/>
      <c r="B93" s="112" t="s">
        <v>31</v>
      </c>
      <c r="C93" s="112"/>
      <c r="D93" s="59"/>
      <c r="E93" s="59"/>
      <c r="F93" s="59"/>
      <c r="G93" s="59"/>
      <c r="H93" s="59"/>
      <c r="I93" s="59"/>
      <c r="J93" s="59"/>
      <c r="K93" s="42"/>
      <c r="L93" s="42"/>
      <c r="M93" s="42"/>
      <c r="N93" s="42"/>
      <c r="O93" s="42"/>
      <c r="P93" s="42"/>
    </row>
    <row r="94" spans="1:16" s="5" customFormat="1" ht="20.25" customHeight="1" x14ac:dyDescent="0.2">
      <c r="A94" s="65"/>
      <c r="B94" s="56"/>
      <c r="C94" s="61" t="s">
        <v>90</v>
      </c>
      <c r="D94" s="63" t="s">
        <v>89</v>
      </c>
      <c r="E94" s="63">
        <v>0.8</v>
      </c>
      <c r="F94" s="63">
        <v>0.8</v>
      </c>
      <c r="G94" s="63">
        <v>19.600000000000001</v>
      </c>
      <c r="H94" s="63">
        <v>94</v>
      </c>
      <c r="I94" s="63">
        <v>0</v>
      </c>
      <c r="J94" s="63">
        <v>20</v>
      </c>
      <c r="K94" s="51">
        <v>0</v>
      </c>
      <c r="L94" s="51">
        <v>0</v>
      </c>
      <c r="M94" s="51">
        <v>32</v>
      </c>
      <c r="N94" s="51">
        <v>22</v>
      </c>
      <c r="O94" s="51">
        <v>0.1</v>
      </c>
      <c r="P94" s="52">
        <v>4.4000000000000004</v>
      </c>
    </row>
    <row r="95" spans="1:16" s="4" customFormat="1" ht="33" customHeight="1" x14ac:dyDescent="0.2">
      <c r="A95" s="6"/>
      <c r="B95" s="53">
        <v>297</v>
      </c>
      <c r="C95" s="53" t="s">
        <v>58</v>
      </c>
      <c r="D95" s="54" t="s">
        <v>91</v>
      </c>
      <c r="E95" s="55">
        <v>11.85</v>
      </c>
      <c r="F95" s="55">
        <v>20.6</v>
      </c>
      <c r="G95" s="55">
        <v>10.5</v>
      </c>
      <c r="H95" s="55">
        <v>294</v>
      </c>
      <c r="I95" s="55">
        <v>3.2</v>
      </c>
      <c r="J95" s="55">
        <v>6.35</v>
      </c>
      <c r="K95" s="31">
        <v>4.0999999999999996</v>
      </c>
      <c r="L95" s="31">
        <v>7.9</v>
      </c>
      <c r="M95" s="31">
        <v>8.6</v>
      </c>
      <c r="N95" s="31">
        <v>3.8</v>
      </c>
      <c r="O95" s="31">
        <v>4.5999999999999996</v>
      </c>
      <c r="P95" s="31">
        <v>0.1</v>
      </c>
    </row>
    <row r="96" spans="1:16" s="4" customFormat="1" ht="31.5" customHeight="1" x14ac:dyDescent="0.2">
      <c r="A96" s="6"/>
      <c r="B96" s="53">
        <v>202</v>
      </c>
      <c r="C96" s="53" t="s">
        <v>20</v>
      </c>
      <c r="D96" s="54" t="s">
        <v>72</v>
      </c>
      <c r="E96" s="53">
        <v>5.4</v>
      </c>
      <c r="F96" s="53">
        <v>6.33</v>
      </c>
      <c r="G96" s="53">
        <v>27.53</v>
      </c>
      <c r="H96" s="53">
        <v>225</v>
      </c>
      <c r="I96" s="53">
        <v>0.14599999999999999</v>
      </c>
      <c r="J96" s="55">
        <v>0.04</v>
      </c>
      <c r="K96" s="32">
        <v>48.8</v>
      </c>
      <c r="L96" s="32">
        <v>0.59</v>
      </c>
      <c r="M96" s="32">
        <v>36.75</v>
      </c>
      <c r="N96" s="32">
        <v>91.19</v>
      </c>
      <c r="O96" s="32">
        <v>31.5</v>
      </c>
      <c r="P96" s="31">
        <v>52.9</v>
      </c>
    </row>
    <row r="97" spans="1:16" s="4" customFormat="1" ht="32.25" customHeight="1" x14ac:dyDescent="0.2">
      <c r="A97" s="29"/>
      <c r="B97" s="53"/>
      <c r="C97" s="53" t="s">
        <v>56</v>
      </c>
      <c r="D97" s="54" t="s">
        <v>59</v>
      </c>
      <c r="E97" s="53">
        <v>0.39</v>
      </c>
      <c r="F97" s="53">
        <v>0.05</v>
      </c>
      <c r="G97" s="53">
        <v>0.83</v>
      </c>
      <c r="H97" s="53">
        <v>5</v>
      </c>
      <c r="I97" s="53">
        <v>0.01</v>
      </c>
      <c r="J97" s="55">
        <v>2.4500000000000002</v>
      </c>
      <c r="K97" s="32">
        <v>0</v>
      </c>
      <c r="L97" s="32">
        <v>1.91</v>
      </c>
      <c r="M97" s="32">
        <v>11.27</v>
      </c>
      <c r="N97" s="32">
        <v>11.76</v>
      </c>
      <c r="O97" s="32">
        <v>6.86</v>
      </c>
      <c r="P97" s="31">
        <v>2.5</v>
      </c>
    </row>
    <row r="98" spans="1:16" s="4" customFormat="1" ht="22.5" customHeight="1" x14ac:dyDescent="0.2">
      <c r="A98" s="6"/>
      <c r="B98" s="53">
        <v>235</v>
      </c>
      <c r="C98" s="53" t="s">
        <v>12</v>
      </c>
      <c r="D98" s="54" t="s">
        <v>4</v>
      </c>
      <c r="E98" s="53">
        <v>0.08</v>
      </c>
      <c r="F98" s="53">
        <v>0.08</v>
      </c>
      <c r="G98" s="53">
        <v>21.7</v>
      </c>
      <c r="H98" s="53">
        <v>88</v>
      </c>
      <c r="I98" s="53">
        <v>6.0000000000000001E-3</v>
      </c>
      <c r="J98" s="55">
        <v>1.4</v>
      </c>
      <c r="K98" s="31">
        <v>0</v>
      </c>
      <c r="L98" s="31">
        <v>0.12</v>
      </c>
      <c r="M98" s="32">
        <v>12.8</v>
      </c>
      <c r="N98" s="32">
        <v>2.2000000000000002</v>
      </c>
      <c r="O98" s="32">
        <v>1.8</v>
      </c>
      <c r="P98" s="31">
        <v>1</v>
      </c>
    </row>
    <row r="99" spans="1:16" s="4" customFormat="1" ht="21.75" customHeight="1" x14ac:dyDescent="0.2">
      <c r="A99" s="6"/>
      <c r="B99" s="53"/>
      <c r="C99" s="53" t="s">
        <v>15</v>
      </c>
      <c r="D99" s="54" t="s">
        <v>11</v>
      </c>
      <c r="E99" s="53">
        <v>4.9800000000000004</v>
      </c>
      <c r="F99" s="53">
        <v>0.78</v>
      </c>
      <c r="G99" s="53">
        <v>28.86</v>
      </c>
      <c r="H99" s="53">
        <v>136.19999999999999</v>
      </c>
      <c r="I99" s="53">
        <v>36.4</v>
      </c>
      <c r="J99" s="55">
        <v>0</v>
      </c>
      <c r="K99" s="32">
        <v>12.3</v>
      </c>
      <c r="L99" s="32">
        <v>11.3</v>
      </c>
      <c r="M99" s="32">
        <v>12.3</v>
      </c>
      <c r="N99" s="32">
        <v>8.6</v>
      </c>
      <c r="O99" s="32">
        <v>6.3</v>
      </c>
      <c r="P99" s="31">
        <v>12.3</v>
      </c>
    </row>
    <row r="100" spans="1:16" s="4" customFormat="1" ht="20.25" customHeight="1" x14ac:dyDescent="0.2">
      <c r="A100" s="6"/>
      <c r="B100" s="53"/>
      <c r="C100" s="53" t="s">
        <v>5</v>
      </c>
      <c r="D100" s="54" t="s">
        <v>14</v>
      </c>
      <c r="E100" s="53">
        <v>1.41</v>
      </c>
      <c r="F100" s="53">
        <v>0.21</v>
      </c>
      <c r="G100" s="53">
        <v>14.94</v>
      </c>
      <c r="H100" s="53">
        <v>64.2</v>
      </c>
      <c r="I100" s="53">
        <v>12.3</v>
      </c>
      <c r="J100" s="55">
        <v>0</v>
      </c>
      <c r="K100" s="32">
        <v>9</v>
      </c>
      <c r="L100" s="32">
        <v>2.2999999999999998</v>
      </c>
      <c r="M100" s="32">
        <v>1.2</v>
      </c>
      <c r="N100" s="32">
        <v>2.6</v>
      </c>
      <c r="O100" s="32">
        <v>6.3</v>
      </c>
      <c r="P100" s="31">
        <v>14.2</v>
      </c>
    </row>
    <row r="101" spans="1:16" s="5" customFormat="1" ht="22.5" customHeight="1" x14ac:dyDescent="0.2">
      <c r="A101" s="6"/>
      <c r="B101" s="56"/>
      <c r="C101" s="56" t="s">
        <v>19</v>
      </c>
      <c r="D101" s="57" t="s">
        <v>92</v>
      </c>
      <c r="E101" s="60">
        <f>SUM(E94:E100)</f>
        <v>24.91</v>
      </c>
      <c r="F101" s="60">
        <f t="shared" ref="F101:P101" si="9">SUM(F94:F100)</f>
        <v>28.850000000000005</v>
      </c>
      <c r="G101" s="60">
        <f t="shared" si="9"/>
        <v>123.96</v>
      </c>
      <c r="H101" s="60">
        <f t="shared" si="9"/>
        <v>906.40000000000009</v>
      </c>
      <c r="I101" s="60">
        <f t="shared" si="9"/>
        <v>52.061999999999998</v>
      </c>
      <c r="J101" s="60">
        <f t="shared" si="9"/>
        <v>30.24</v>
      </c>
      <c r="K101" s="60">
        <f t="shared" si="9"/>
        <v>74.2</v>
      </c>
      <c r="L101" s="60">
        <f t="shared" si="9"/>
        <v>24.12</v>
      </c>
      <c r="M101" s="60">
        <f t="shared" si="9"/>
        <v>114.91999999999999</v>
      </c>
      <c r="N101" s="60">
        <f t="shared" si="9"/>
        <v>142.14999999999998</v>
      </c>
      <c r="O101" s="60">
        <f t="shared" si="9"/>
        <v>57.459999999999994</v>
      </c>
      <c r="P101" s="60">
        <f t="shared" si="9"/>
        <v>87.4</v>
      </c>
    </row>
    <row r="102" spans="1:16" s="5" customFormat="1" ht="18.75" customHeight="1" x14ac:dyDescent="0.2">
      <c r="A102" s="25"/>
      <c r="B102" s="110" t="s">
        <v>30</v>
      </c>
      <c r="C102" s="111"/>
      <c r="D102" s="58"/>
      <c r="E102" s="58"/>
      <c r="F102" s="58"/>
      <c r="G102" s="58"/>
      <c r="H102" s="58"/>
      <c r="I102" s="58"/>
      <c r="J102" s="58"/>
      <c r="K102" s="41"/>
      <c r="L102" s="41"/>
      <c r="M102" s="41"/>
      <c r="N102" s="41"/>
      <c r="O102" s="41"/>
      <c r="P102" s="41"/>
    </row>
    <row r="103" spans="1:16" s="5" customFormat="1" ht="22.5" customHeight="1" x14ac:dyDescent="0.2">
      <c r="A103" s="27"/>
      <c r="B103" s="112" t="s">
        <v>31</v>
      </c>
      <c r="C103" s="112"/>
      <c r="D103" s="59"/>
      <c r="E103" s="59"/>
      <c r="F103" s="59"/>
      <c r="G103" s="59"/>
      <c r="H103" s="59"/>
      <c r="I103" s="59"/>
      <c r="J103" s="59"/>
      <c r="K103" s="42"/>
      <c r="L103" s="42"/>
      <c r="M103" s="42"/>
      <c r="N103" s="42"/>
      <c r="O103" s="42"/>
      <c r="P103" s="42"/>
    </row>
    <row r="104" spans="1:16" s="5" customFormat="1" ht="23.25" customHeight="1" x14ac:dyDescent="0.2">
      <c r="A104" s="65"/>
      <c r="B104" s="107" t="s">
        <v>2</v>
      </c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9"/>
    </row>
    <row r="105" spans="1:16" s="4" customFormat="1" ht="21" customHeight="1" x14ac:dyDescent="0.2">
      <c r="A105" s="50"/>
      <c r="B105" s="53">
        <v>235</v>
      </c>
      <c r="C105" s="53" t="s">
        <v>55</v>
      </c>
      <c r="D105" s="54" t="s">
        <v>61</v>
      </c>
      <c r="E105" s="55">
        <v>12.78</v>
      </c>
      <c r="F105" s="55">
        <v>6.64</v>
      </c>
      <c r="G105" s="55">
        <v>7.57</v>
      </c>
      <c r="H105" s="55">
        <v>141</v>
      </c>
      <c r="I105" s="55">
        <v>6.7000000000000004E-2</v>
      </c>
      <c r="J105" s="55">
        <v>2.52</v>
      </c>
      <c r="K105" s="32">
        <v>12.1</v>
      </c>
      <c r="L105" s="32">
        <v>1.1599999999999999</v>
      </c>
      <c r="M105" s="31">
        <v>40.39</v>
      </c>
      <c r="N105" s="31">
        <v>166.58</v>
      </c>
      <c r="O105" s="31">
        <v>23.45</v>
      </c>
      <c r="P105" s="31">
        <v>33.799999999999997</v>
      </c>
    </row>
    <row r="106" spans="1:16" s="4" customFormat="1" ht="34.5" customHeight="1" x14ac:dyDescent="0.2">
      <c r="A106" s="50"/>
      <c r="B106" s="53">
        <v>128</v>
      </c>
      <c r="C106" s="53" t="s">
        <v>60</v>
      </c>
      <c r="D106" s="54" t="s">
        <v>3</v>
      </c>
      <c r="E106" s="55">
        <v>3.15</v>
      </c>
      <c r="F106" s="55">
        <v>6.9</v>
      </c>
      <c r="G106" s="55">
        <v>26.25</v>
      </c>
      <c r="H106" s="55">
        <v>181.6</v>
      </c>
      <c r="I106" s="55">
        <v>0.19500000000000001</v>
      </c>
      <c r="J106" s="55">
        <v>29.19</v>
      </c>
      <c r="K106" s="32">
        <v>14.5</v>
      </c>
      <c r="L106" s="32">
        <v>5.91</v>
      </c>
      <c r="M106" s="31">
        <v>113.65</v>
      </c>
      <c r="N106" s="31">
        <v>161.33000000000001</v>
      </c>
      <c r="O106" s="31">
        <v>52.95</v>
      </c>
      <c r="P106" s="31">
        <v>27.4</v>
      </c>
    </row>
    <row r="107" spans="1:16" s="4" customFormat="1" ht="21" customHeight="1" x14ac:dyDescent="0.2">
      <c r="A107" s="50"/>
      <c r="B107" s="53">
        <v>379</v>
      </c>
      <c r="C107" s="53" t="s">
        <v>81</v>
      </c>
      <c r="D107" s="54" t="s">
        <v>4</v>
      </c>
      <c r="E107" s="53">
        <v>0.08</v>
      </c>
      <c r="F107" s="53">
        <v>0.08</v>
      </c>
      <c r="G107" s="53">
        <v>21.7</v>
      </c>
      <c r="H107" s="53">
        <v>88</v>
      </c>
      <c r="I107" s="53">
        <v>6.0000000000000001E-3</v>
      </c>
      <c r="J107" s="55">
        <v>1.4</v>
      </c>
      <c r="K107" s="31">
        <v>0</v>
      </c>
      <c r="L107" s="31">
        <v>0.12</v>
      </c>
      <c r="M107" s="32">
        <v>12.8</v>
      </c>
      <c r="N107" s="32">
        <v>2.2000000000000002</v>
      </c>
      <c r="O107" s="32">
        <v>1.8</v>
      </c>
      <c r="P107" s="31">
        <v>1</v>
      </c>
    </row>
    <row r="108" spans="1:16" s="4" customFormat="1" ht="21" customHeight="1" x14ac:dyDescent="0.2">
      <c r="A108" s="50"/>
      <c r="B108" s="53"/>
      <c r="C108" s="53" t="s">
        <v>13</v>
      </c>
      <c r="D108" s="54" t="s">
        <v>11</v>
      </c>
      <c r="E108" s="53">
        <v>4.9800000000000004</v>
      </c>
      <c r="F108" s="53">
        <v>0.78</v>
      </c>
      <c r="G108" s="53">
        <v>28.86</v>
      </c>
      <c r="H108" s="53">
        <v>136.19999999999999</v>
      </c>
      <c r="I108" s="53">
        <v>36.4</v>
      </c>
      <c r="J108" s="55">
        <v>0</v>
      </c>
      <c r="K108" s="32">
        <v>12.3</v>
      </c>
      <c r="L108" s="32">
        <v>11.3</v>
      </c>
      <c r="M108" s="32">
        <v>12.3</v>
      </c>
      <c r="N108" s="32">
        <v>8.6</v>
      </c>
      <c r="O108" s="32">
        <v>6.3</v>
      </c>
      <c r="P108" s="31">
        <v>12.3</v>
      </c>
    </row>
    <row r="109" spans="1:16" s="4" customFormat="1" ht="24" customHeight="1" x14ac:dyDescent="0.2">
      <c r="A109" s="50"/>
      <c r="B109" s="32"/>
      <c r="C109" s="32" t="s">
        <v>5</v>
      </c>
      <c r="D109" s="33" t="s">
        <v>14</v>
      </c>
      <c r="E109" s="32">
        <v>1.41</v>
      </c>
      <c r="F109" s="32">
        <v>0.21</v>
      </c>
      <c r="G109" s="32">
        <v>14.94</v>
      </c>
      <c r="H109" s="32">
        <v>64.2</v>
      </c>
      <c r="I109" s="32">
        <v>12.3</v>
      </c>
      <c r="J109" s="31">
        <v>0</v>
      </c>
      <c r="K109" s="32">
        <v>9</v>
      </c>
      <c r="L109" s="32">
        <v>2.2999999999999998</v>
      </c>
      <c r="M109" s="32">
        <v>1.2</v>
      </c>
      <c r="N109" s="32">
        <v>2.6</v>
      </c>
      <c r="O109" s="32">
        <v>6.3</v>
      </c>
      <c r="P109" s="31">
        <v>14.2</v>
      </c>
    </row>
    <row r="110" spans="1:16" s="5" customFormat="1" ht="20.25" customHeight="1" x14ac:dyDescent="0.2">
      <c r="A110" s="90"/>
      <c r="B110" s="34"/>
      <c r="C110" s="56" t="s">
        <v>19</v>
      </c>
      <c r="D110" s="35" t="s">
        <v>83</v>
      </c>
      <c r="E110" s="36">
        <f t="shared" ref="E110:P110" si="10">SUM(E104:E108)</f>
        <v>20.99</v>
      </c>
      <c r="F110" s="36">
        <f t="shared" si="10"/>
        <v>14.399999999999999</v>
      </c>
      <c r="G110" s="36">
        <f t="shared" si="10"/>
        <v>84.38</v>
      </c>
      <c r="H110" s="36">
        <f t="shared" si="10"/>
        <v>546.79999999999995</v>
      </c>
      <c r="I110" s="36">
        <f t="shared" si="10"/>
        <v>36.667999999999999</v>
      </c>
      <c r="J110" s="36">
        <f t="shared" si="10"/>
        <v>33.11</v>
      </c>
      <c r="K110" s="36">
        <f t="shared" si="10"/>
        <v>38.900000000000006</v>
      </c>
      <c r="L110" s="36">
        <f t="shared" si="10"/>
        <v>18.490000000000002</v>
      </c>
      <c r="M110" s="36">
        <f t="shared" si="10"/>
        <v>179.14000000000004</v>
      </c>
      <c r="N110" s="36">
        <f t="shared" si="10"/>
        <v>338.71000000000004</v>
      </c>
      <c r="O110" s="36">
        <f t="shared" si="10"/>
        <v>84.5</v>
      </c>
      <c r="P110" s="36">
        <f t="shared" si="10"/>
        <v>74.5</v>
      </c>
    </row>
    <row r="111" spans="1:16" s="5" customFormat="1" ht="20.25" customHeight="1" x14ac:dyDescent="0.2">
      <c r="A111" s="6"/>
      <c r="B111" s="34"/>
      <c r="C111" s="56" t="s">
        <v>93</v>
      </c>
      <c r="D111" s="35" t="s">
        <v>94</v>
      </c>
      <c r="E111" s="103">
        <f t="shared" ref="E111:P111" si="11">E110+E101+E91+E82+E72+E53+E42+E33+E23+E14</f>
        <v>263.12</v>
      </c>
      <c r="F111" s="103">
        <f t="shared" si="11"/>
        <v>223.72999999999996</v>
      </c>
      <c r="G111" s="103">
        <f t="shared" si="11"/>
        <v>1098.07</v>
      </c>
      <c r="H111" s="103">
        <f t="shared" si="11"/>
        <v>7180.35</v>
      </c>
      <c r="I111" s="103">
        <f t="shared" si="11"/>
        <v>539.63400000000001</v>
      </c>
      <c r="J111" s="103">
        <f t="shared" si="11"/>
        <v>163.79</v>
      </c>
      <c r="K111" s="103">
        <f t="shared" si="11"/>
        <v>781.39</v>
      </c>
      <c r="L111" s="103">
        <f t="shared" si="11"/>
        <v>241.96000000000004</v>
      </c>
      <c r="M111" s="103">
        <f t="shared" si="11"/>
        <v>1288.74</v>
      </c>
      <c r="N111" s="103">
        <f t="shared" si="11"/>
        <v>2994.0200000000004</v>
      </c>
      <c r="O111" s="103">
        <f t="shared" si="11"/>
        <v>1203.73</v>
      </c>
      <c r="P111" s="103">
        <f t="shared" si="11"/>
        <v>893.46</v>
      </c>
    </row>
    <row r="112" spans="1:16" s="5" customFormat="1" ht="22.5" customHeight="1" x14ac:dyDescent="0.2">
      <c r="A112" s="104"/>
      <c r="B112" s="110" t="s">
        <v>97</v>
      </c>
      <c r="C112" s="111"/>
      <c r="D112" s="58"/>
      <c r="E112" s="58"/>
      <c r="F112" s="58"/>
      <c r="G112" s="58"/>
      <c r="H112" s="58"/>
      <c r="I112" s="58"/>
      <c r="J112" s="58"/>
      <c r="K112" s="41"/>
      <c r="L112" s="41"/>
      <c r="M112" s="41"/>
      <c r="N112" s="41"/>
      <c r="O112" s="41"/>
      <c r="P112" s="41"/>
    </row>
    <row r="113" spans="1:16" s="5" customFormat="1" ht="23.25" customHeight="1" x14ac:dyDescent="0.2">
      <c r="A113" s="105"/>
      <c r="B113" s="112" t="s">
        <v>31</v>
      </c>
      <c r="C113" s="112"/>
      <c r="D113" s="59"/>
      <c r="E113" s="59"/>
      <c r="F113" s="59"/>
      <c r="G113" s="59"/>
      <c r="H113" s="59"/>
      <c r="I113" s="59"/>
      <c r="J113" s="59"/>
      <c r="K113" s="42"/>
      <c r="L113" s="42"/>
      <c r="M113" s="42"/>
      <c r="N113" s="42"/>
      <c r="O113" s="42"/>
      <c r="P113" s="42"/>
    </row>
    <row r="114" spans="1:16" s="5" customFormat="1" ht="22.5" customHeight="1" x14ac:dyDescent="0.2">
      <c r="A114" s="105"/>
      <c r="B114" s="107" t="s">
        <v>2</v>
      </c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9"/>
    </row>
    <row r="115" spans="1:16" s="4" customFormat="1" ht="39" customHeight="1" x14ac:dyDescent="0.2">
      <c r="A115" s="104"/>
      <c r="B115" s="70">
        <v>290</v>
      </c>
      <c r="C115" s="97" t="s">
        <v>67</v>
      </c>
      <c r="D115" s="84" t="s">
        <v>66</v>
      </c>
      <c r="E115" s="32">
        <v>15.2</v>
      </c>
      <c r="F115" s="32">
        <v>22.6</v>
      </c>
      <c r="G115" s="32">
        <v>14.8</v>
      </c>
      <c r="H115" s="32">
        <v>324</v>
      </c>
      <c r="I115" s="32">
        <v>6.0999999999999999E-2</v>
      </c>
      <c r="J115" s="31">
        <v>0.54</v>
      </c>
      <c r="K115" s="32">
        <v>6.75</v>
      </c>
      <c r="L115" s="32">
        <v>16.5</v>
      </c>
      <c r="M115" s="32">
        <v>15</v>
      </c>
      <c r="N115" s="32">
        <v>92.9</v>
      </c>
      <c r="O115" s="32">
        <v>15</v>
      </c>
      <c r="P115" s="31">
        <v>20.8</v>
      </c>
    </row>
    <row r="116" spans="1:16" s="4" customFormat="1" ht="24" customHeight="1" x14ac:dyDescent="0.2">
      <c r="A116" s="104"/>
      <c r="B116" s="53">
        <v>171</v>
      </c>
      <c r="C116" s="96" t="s">
        <v>24</v>
      </c>
      <c r="D116" s="54" t="s">
        <v>3</v>
      </c>
      <c r="E116" s="55">
        <v>3.6</v>
      </c>
      <c r="F116" s="55">
        <v>4.76</v>
      </c>
      <c r="G116" s="55">
        <v>26.83</v>
      </c>
      <c r="H116" s="55">
        <v>214.4</v>
      </c>
      <c r="I116" s="55">
        <v>0.34</v>
      </c>
      <c r="J116" s="55">
        <v>0</v>
      </c>
      <c r="K116" s="31">
        <v>30</v>
      </c>
      <c r="L116" s="31">
        <v>3.23</v>
      </c>
      <c r="M116" s="31">
        <v>31.05</v>
      </c>
      <c r="N116" s="31">
        <v>236.1</v>
      </c>
      <c r="O116" s="31">
        <v>156.4</v>
      </c>
      <c r="P116" s="31">
        <v>35.299999999999997</v>
      </c>
    </row>
    <row r="117" spans="1:16" s="4" customFormat="1" ht="27" customHeight="1" x14ac:dyDescent="0.2">
      <c r="A117" s="104"/>
      <c r="B117" s="74">
        <v>349</v>
      </c>
      <c r="C117" s="99" t="s">
        <v>12</v>
      </c>
      <c r="D117" s="75" t="s">
        <v>4</v>
      </c>
      <c r="E117" s="74">
        <v>0.08</v>
      </c>
      <c r="F117" s="74">
        <v>0.08</v>
      </c>
      <c r="G117" s="74">
        <v>21.7</v>
      </c>
      <c r="H117" s="74">
        <v>88</v>
      </c>
      <c r="I117" s="74">
        <v>6.0000000000000001E-3</v>
      </c>
      <c r="J117" s="80">
        <v>1.4</v>
      </c>
      <c r="K117" s="81">
        <v>0</v>
      </c>
      <c r="L117" s="81">
        <v>0.12</v>
      </c>
      <c r="M117" s="106">
        <v>12.8</v>
      </c>
      <c r="N117" s="106">
        <v>2.2000000000000002</v>
      </c>
      <c r="O117" s="106">
        <v>1.8</v>
      </c>
      <c r="P117" s="81">
        <v>1</v>
      </c>
    </row>
    <row r="118" spans="1:16" s="4" customFormat="1" ht="24" customHeight="1" x14ac:dyDescent="0.2">
      <c r="A118" s="104"/>
      <c r="B118" s="53"/>
      <c r="C118" s="96" t="s">
        <v>15</v>
      </c>
      <c r="D118" s="54" t="s">
        <v>11</v>
      </c>
      <c r="E118" s="53">
        <v>4.9800000000000004</v>
      </c>
      <c r="F118" s="53">
        <v>0.78</v>
      </c>
      <c r="G118" s="53">
        <v>28.86</v>
      </c>
      <c r="H118" s="53">
        <v>136.19999999999999</v>
      </c>
      <c r="I118" s="53">
        <v>36.4</v>
      </c>
      <c r="J118" s="55">
        <v>0</v>
      </c>
      <c r="K118" s="32">
        <v>12.3</v>
      </c>
      <c r="L118" s="32">
        <v>11.3</v>
      </c>
      <c r="M118" s="32">
        <v>12.3</v>
      </c>
      <c r="N118" s="32">
        <v>8.6</v>
      </c>
      <c r="O118" s="32">
        <v>6.3</v>
      </c>
      <c r="P118" s="31">
        <v>12.3</v>
      </c>
    </row>
    <row r="119" spans="1:16" s="4" customFormat="1" ht="19.5" customHeight="1" x14ac:dyDescent="0.2">
      <c r="A119" s="104"/>
      <c r="B119" s="53"/>
      <c r="C119" s="53" t="s">
        <v>5</v>
      </c>
      <c r="D119" s="54" t="s">
        <v>14</v>
      </c>
      <c r="E119" s="53">
        <v>1.41</v>
      </c>
      <c r="F119" s="53">
        <v>0.21</v>
      </c>
      <c r="G119" s="53">
        <v>14.94</v>
      </c>
      <c r="H119" s="53">
        <v>64.2</v>
      </c>
      <c r="I119" s="53">
        <v>12.3</v>
      </c>
      <c r="J119" s="55">
        <v>0</v>
      </c>
      <c r="K119" s="32">
        <v>9</v>
      </c>
      <c r="L119" s="32">
        <v>2.2999999999999998</v>
      </c>
      <c r="M119" s="32">
        <v>1.2</v>
      </c>
      <c r="N119" s="32">
        <v>2.6</v>
      </c>
      <c r="O119" s="32">
        <v>6.3</v>
      </c>
      <c r="P119" s="31">
        <v>14.2</v>
      </c>
    </row>
    <row r="120" spans="1:16" s="5" customFormat="1" ht="24" customHeight="1" x14ac:dyDescent="0.2">
      <c r="A120" s="104"/>
      <c r="B120" s="56"/>
      <c r="C120" s="56" t="s">
        <v>19</v>
      </c>
      <c r="D120" s="57" t="s">
        <v>87</v>
      </c>
      <c r="E120" s="60">
        <f t="shared" ref="E120:P120" si="12">SUM(E115:E119)</f>
        <v>25.27</v>
      </c>
      <c r="F120" s="60">
        <f t="shared" si="12"/>
        <v>28.43</v>
      </c>
      <c r="G120" s="60">
        <f t="shared" si="12"/>
        <v>107.13</v>
      </c>
      <c r="H120" s="60">
        <f t="shared" si="12"/>
        <v>826.8</v>
      </c>
      <c r="I120" s="60">
        <f t="shared" si="12"/>
        <v>49.106999999999999</v>
      </c>
      <c r="J120" s="60">
        <f t="shared" si="12"/>
        <v>1.94</v>
      </c>
      <c r="K120" s="60">
        <f t="shared" si="12"/>
        <v>58.05</v>
      </c>
      <c r="L120" s="60">
        <f t="shared" si="12"/>
        <v>33.450000000000003</v>
      </c>
      <c r="M120" s="60">
        <f t="shared" si="12"/>
        <v>72.349999999999994</v>
      </c>
      <c r="N120" s="60">
        <f t="shared" si="12"/>
        <v>342.40000000000003</v>
      </c>
      <c r="O120" s="60">
        <f t="shared" si="12"/>
        <v>185.80000000000004</v>
      </c>
      <c r="P120" s="60">
        <f t="shared" si="12"/>
        <v>83.6</v>
      </c>
    </row>
    <row r="121" spans="1:16" s="5" customFormat="1" ht="20.25" customHeight="1" x14ac:dyDescent="0.2">
      <c r="A121" s="16"/>
      <c r="B121" s="43"/>
      <c r="C121" s="43"/>
      <c r="D121" s="44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</row>
    <row r="122" spans="1:16" s="5" customFormat="1" ht="20.25" customHeight="1" x14ac:dyDescent="0.2">
      <c r="A122" s="16"/>
      <c r="B122" s="46"/>
      <c r="C122" s="46" t="s">
        <v>18</v>
      </c>
      <c r="D122" s="47" t="s">
        <v>96</v>
      </c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</row>
    <row r="123" spans="1:16" s="5" customFormat="1" ht="20.25" customHeight="1" x14ac:dyDescent="0.2">
      <c r="A123" s="16"/>
      <c r="B123" s="43"/>
      <c r="C123" s="46" t="s">
        <v>17</v>
      </c>
      <c r="D123" s="44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</row>
    <row r="124" spans="1:16" s="5" customFormat="1" ht="20.25" customHeight="1" x14ac:dyDescent="0.2">
      <c r="A124" s="16"/>
      <c r="B124" s="40"/>
      <c r="C124" s="40" t="s">
        <v>49</v>
      </c>
      <c r="D124" s="40">
        <f>E111/10</f>
        <v>26.312000000000001</v>
      </c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9"/>
    </row>
    <row r="125" spans="1:16" s="5" customFormat="1" ht="20.25" customHeight="1" x14ac:dyDescent="0.2">
      <c r="A125" s="16"/>
      <c r="B125" s="40"/>
      <c r="C125" s="40" t="s">
        <v>50</v>
      </c>
      <c r="D125" s="91">
        <f>F111/10</f>
        <v>22.372999999999998</v>
      </c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9"/>
    </row>
    <row r="126" spans="1:16" s="5" customFormat="1" ht="20.25" customHeight="1" x14ac:dyDescent="0.2">
      <c r="A126" s="16"/>
      <c r="B126" s="40"/>
      <c r="C126" s="40" t="s">
        <v>51</v>
      </c>
      <c r="D126" s="91">
        <f>G111/10</f>
        <v>109.80699999999999</v>
      </c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9"/>
    </row>
    <row r="127" spans="1:16" s="5" customFormat="1" ht="20.25" customHeight="1" x14ac:dyDescent="0.2">
      <c r="A127" s="16"/>
      <c r="B127" s="40"/>
      <c r="C127" s="40" t="s">
        <v>52</v>
      </c>
      <c r="D127" s="91">
        <f>H111/10</f>
        <v>718.03500000000008</v>
      </c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9"/>
    </row>
    <row r="128" spans="1:16" s="5" customFormat="1" ht="20.25" customHeight="1" x14ac:dyDescent="0.2">
      <c r="A128" s="16"/>
      <c r="B128" s="40"/>
      <c r="C128" s="135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5"/>
      <c r="O128" s="135"/>
      <c r="P128" s="135"/>
    </row>
    <row r="129" spans="1:16" s="5" customFormat="1" ht="20.25" customHeight="1" x14ac:dyDescent="0.2">
      <c r="A129" s="16"/>
      <c r="B129" s="40"/>
      <c r="C129" s="136" t="s">
        <v>10</v>
      </c>
      <c r="D129" s="136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9"/>
    </row>
    <row r="130" spans="1:16" s="5" customFormat="1" ht="20.25" customHeight="1" x14ac:dyDescent="0.2">
      <c r="A130" s="16"/>
      <c r="B130" s="40"/>
      <c r="C130" s="136" t="s">
        <v>54</v>
      </c>
      <c r="D130" s="136"/>
      <c r="E130" s="136"/>
      <c r="F130" s="136"/>
      <c r="G130" s="40"/>
      <c r="H130" s="136" t="s">
        <v>69</v>
      </c>
      <c r="I130" s="136"/>
      <c r="J130" s="136"/>
      <c r="K130" s="136"/>
      <c r="L130" s="136"/>
      <c r="M130" s="136"/>
      <c r="N130" s="136"/>
      <c r="O130" s="136"/>
      <c r="P130" s="136"/>
    </row>
    <row r="131" spans="1:16" s="5" customFormat="1" ht="21.75" customHeight="1" x14ac:dyDescent="0.2">
      <c r="A131" s="30"/>
      <c r="B131" s="4"/>
      <c r="C131" s="4"/>
      <c r="D131" s="9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1"/>
    </row>
    <row r="132" spans="1:16" s="5" customFormat="1" ht="15" customHeight="1" x14ac:dyDescent="0.2">
      <c r="A132" s="16"/>
      <c r="B132" s="4"/>
      <c r="C132" s="4"/>
      <c r="D132" s="9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1"/>
    </row>
    <row r="133" spans="1:16" s="18" customFormat="1" ht="13.5" customHeight="1" x14ac:dyDescent="0.2">
      <c r="A133" s="17"/>
      <c r="B133" s="4"/>
      <c r="C133" s="4"/>
      <c r="D133" s="9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1"/>
    </row>
    <row r="134" spans="1:16" s="5" customFormat="1" ht="13.5" customHeight="1" x14ac:dyDescent="0.2">
      <c r="A134" s="16"/>
      <c r="B134" s="4"/>
      <c r="C134" s="4"/>
      <c r="D134" s="9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1"/>
    </row>
    <row r="135" spans="1:16" ht="15.75" x14ac:dyDescent="0.25">
      <c r="A135" s="11" t="s">
        <v>6</v>
      </c>
      <c r="B135" s="4"/>
      <c r="C135" s="4"/>
      <c r="D135" s="9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6" ht="15.75" x14ac:dyDescent="0.25">
      <c r="A136" s="12" t="s">
        <v>7</v>
      </c>
      <c r="B136" s="4"/>
      <c r="C136" s="4"/>
      <c r="D136" s="9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6" ht="15.75" x14ac:dyDescent="0.25">
      <c r="A137" s="12" t="s">
        <v>8</v>
      </c>
      <c r="B137" s="4"/>
      <c r="C137" s="4"/>
      <c r="D137" s="9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6" ht="15.75" x14ac:dyDescent="0.25">
      <c r="A138" s="13"/>
      <c r="B138" s="4"/>
      <c r="C138" s="4"/>
      <c r="D138" s="9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6" s="15" customFormat="1" ht="18.75" customHeight="1" x14ac:dyDescent="0.25">
      <c r="A139" s="14"/>
      <c r="B139" s="4"/>
      <c r="C139" s="4"/>
      <c r="D139" s="9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1"/>
    </row>
    <row r="140" spans="1:16" ht="17.25" customHeight="1" x14ac:dyDescent="0.25">
      <c r="A140" s="14" t="s">
        <v>9</v>
      </c>
      <c r="B140" s="4"/>
      <c r="C140" s="4"/>
      <c r="D140" s="9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6" s="24" customFormat="1" ht="18" customHeight="1" x14ac:dyDescent="0.3">
      <c r="A141" s="23"/>
      <c r="B141" s="4"/>
      <c r="C141" s="4"/>
      <c r="D141" s="9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1"/>
    </row>
    <row r="142" spans="1:16" ht="15.75" x14ac:dyDescent="0.25">
      <c r="A142" s="8"/>
      <c r="B142" s="4"/>
      <c r="C142" s="4"/>
      <c r="D142" s="9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6" x14ac:dyDescent="0.2">
      <c r="A143" s="10"/>
      <c r="B143" s="4"/>
      <c r="C143" s="4"/>
      <c r="D143" s="9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6" x14ac:dyDescent="0.2">
      <c r="A144" s="10"/>
      <c r="B144" s="4"/>
      <c r="C144" s="4"/>
      <c r="D144" s="9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 x14ac:dyDescent="0.2">
      <c r="A145" s="10"/>
      <c r="B145" s="4"/>
      <c r="C145" s="4"/>
      <c r="D145" s="9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 x14ac:dyDescent="0.2">
      <c r="A146" s="10"/>
      <c r="B146" s="4"/>
      <c r="C146" s="4"/>
      <c r="D146" s="9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 x14ac:dyDescent="0.2">
      <c r="A147" s="10"/>
      <c r="B147" s="4"/>
      <c r="C147" s="4"/>
      <c r="D147" s="9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 x14ac:dyDescent="0.2">
      <c r="A148" s="10"/>
      <c r="B148" s="4"/>
      <c r="C148" s="4"/>
      <c r="D148" s="9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 x14ac:dyDescent="0.2">
      <c r="A149" s="10"/>
      <c r="B149" s="4"/>
      <c r="C149" s="4"/>
      <c r="D149" s="9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 ht="15.75" customHeight="1" x14ac:dyDescent="0.2">
      <c r="A150" s="10"/>
      <c r="B150" s="4"/>
      <c r="C150" s="4"/>
      <c r="D150" s="9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 x14ac:dyDescent="0.2">
      <c r="A151" s="22"/>
      <c r="B151" s="4"/>
      <c r="C151" s="4"/>
      <c r="D151" s="9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 x14ac:dyDescent="0.2">
      <c r="A152" s="22"/>
      <c r="B152" s="4"/>
      <c r="C152" s="4"/>
      <c r="D152" s="9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 x14ac:dyDescent="0.2">
      <c r="A153" s="22"/>
      <c r="B153" s="4"/>
      <c r="C153" s="4"/>
      <c r="D153" s="9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 x14ac:dyDescent="0.2">
      <c r="A154" s="22"/>
      <c r="B154" s="4"/>
      <c r="C154" s="4"/>
      <c r="D154" s="9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 x14ac:dyDescent="0.2">
      <c r="A155" s="22"/>
      <c r="B155" s="4"/>
      <c r="C155" s="4"/>
      <c r="D155" s="9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 x14ac:dyDescent="0.2">
      <c r="A156" s="22"/>
      <c r="B156" s="4"/>
      <c r="C156" s="4"/>
      <c r="D156" s="9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 x14ac:dyDescent="0.2">
      <c r="A157" s="22"/>
      <c r="B157" s="4"/>
      <c r="C157" s="4"/>
      <c r="D157" s="9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 x14ac:dyDescent="0.2">
      <c r="A158" s="22"/>
      <c r="B158" s="4"/>
      <c r="C158" s="4"/>
      <c r="D158" s="9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 x14ac:dyDescent="0.2">
      <c r="A159" s="22"/>
      <c r="B159" s="4"/>
      <c r="C159" s="4"/>
      <c r="D159" s="9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 x14ac:dyDescent="0.2">
      <c r="A160" s="22"/>
      <c r="B160" s="4"/>
      <c r="C160" s="4"/>
      <c r="D160" s="9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 x14ac:dyDescent="0.2">
      <c r="A161" s="22"/>
      <c r="B161" s="4"/>
      <c r="C161" s="4"/>
      <c r="D161" s="9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1:15" x14ac:dyDescent="0.2">
      <c r="A162" s="22"/>
      <c r="B162" s="4"/>
      <c r="C162" s="4"/>
      <c r="D162" s="9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5" x14ac:dyDescent="0.2">
      <c r="A163" s="22"/>
      <c r="B163" s="4"/>
      <c r="C163" s="4"/>
      <c r="D163" s="9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 x14ac:dyDescent="0.2">
      <c r="A164" s="22"/>
      <c r="B164" s="4"/>
      <c r="C164" s="4"/>
      <c r="D164" s="9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5" x14ac:dyDescent="0.2">
      <c r="A165" s="22"/>
      <c r="B165" s="4"/>
      <c r="C165" s="4"/>
      <c r="D165" s="9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5" x14ac:dyDescent="0.2">
      <c r="A166" s="22"/>
      <c r="B166" s="4"/>
      <c r="C166" s="4"/>
      <c r="D166" s="9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5" x14ac:dyDescent="0.2">
      <c r="A167" s="22"/>
      <c r="B167" s="4"/>
      <c r="C167" s="4"/>
      <c r="D167" s="9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1:15" x14ac:dyDescent="0.2">
      <c r="A168" s="22"/>
    </row>
    <row r="169" spans="1:15" x14ac:dyDescent="0.2">
      <c r="A169" s="22"/>
    </row>
    <row r="170" spans="1:15" x14ac:dyDescent="0.2">
      <c r="A170" s="22"/>
    </row>
    <row r="171" spans="1:15" x14ac:dyDescent="0.2">
      <c r="A171" s="22"/>
    </row>
    <row r="172" spans="1:15" x14ac:dyDescent="0.2">
      <c r="A172" s="22"/>
    </row>
    <row r="173" spans="1:15" x14ac:dyDescent="0.2">
      <c r="A173" s="22"/>
    </row>
    <row r="174" spans="1:15" x14ac:dyDescent="0.2">
      <c r="A174" s="22"/>
    </row>
    <row r="175" spans="1:15" x14ac:dyDescent="0.2">
      <c r="A175" s="22"/>
    </row>
    <row r="176" spans="1:15" x14ac:dyDescent="0.2">
      <c r="A176" s="22"/>
    </row>
    <row r="177" spans="1:1" x14ac:dyDescent="0.2">
      <c r="A177" s="22"/>
    </row>
    <row r="178" spans="1:1" x14ac:dyDescent="0.2">
      <c r="A178" s="22"/>
    </row>
  </sheetData>
  <mergeCells count="50">
    <mergeCell ref="B104:P104"/>
    <mergeCell ref="B103:C103"/>
    <mergeCell ref="C128:P128"/>
    <mergeCell ref="C130:F130"/>
    <mergeCell ref="H130:P130"/>
    <mergeCell ref="C129:D129"/>
    <mergeCell ref="B112:C112"/>
    <mergeCell ref="B113:C113"/>
    <mergeCell ref="B114:P114"/>
    <mergeCell ref="B83:C83"/>
    <mergeCell ref="B92:C92"/>
    <mergeCell ref="B102:C102"/>
    <mergeCell ref="B84:C84"/>
    <mergeCell ref="B93:C93"/>
    <mergeCell ref="B85:P85"/>
    <mergeCell ref="A20:A26"/>
    <mergeCell ref="C41:H41"/>
    <mergeCell ref="A4:A18"/>
    <mergeCell ref="A37:A53"/>
    <mergeCell ref="B7:C7"/>
    <mergeCell ref="B16:C16"/>
    <mergeCell ref="B25:C25"/>
    <mergeCell ref="B35:C35"/>
    <mergeCell ref="B44:C44"/>
    <mergeCell ref="B6:C6"/>
    <mergeCell ref="B15:C15"/>
    <mergeCell ref="B24:C24"/>
    <mergeCell ref="B34:C34"/>
    <mergeCell ref="B43:C43"/>
    <mergeCell ref="B8:P8"/>
    <mergeCell ref="B17:P17"/>
    <mergeCell ref="E3:G3"/>
    <mergeCell ref="I3:L3"/>
    <mergeCell ref="M3:P3"/>
    <mergeCell ref="B3:B4"/>
    <mergeCell ref="C3:C4"/>
    <mergeCell ref="D3:D4"/>
    <mergeCell ref="H3:H4"/>
    <mergeCell ref="B26:P26"/>
    <mergeCell ref="B36:P36"/>
    <mergeCell ref="B45:P45"/>
    <mergeCell ref="B65:P65"/>
    <mergeCell ref="B75:P75"/>
    <mergeCell ref="B63:C63"/>
    <mergeCell ref="B73:C73"/>
    <mergeCell ref="B64:C64"/>
    <mergeCell ref="B74:C74"/>
    <mergeCell ref="B54:C54"/>
    <mergeCell ref="B55:C55"/>
    <mergeCell ref="B56:P56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69" orientation="landscape" r:id="rId1"/>
  <headerFooter alignWithMargins="0"/>
  <rowBreaks count="1" manualBreakCount="1">
    <brk id="72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Благодарный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2022-01-10T08:45:13Z</cp:lastPrinted>
  <dcterms:created xsi:type="dcterms:W3CDTF">2004-05-26T05:28:53Z</dcterms:created>
  <dcterms:modified xsi:type="dcterms:W3CDTF">2024-08-27T14:30:01Z</dcterms:modified>
</cp:coreProperties>
</file>